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ABA\OneDrive\Documents\"/>
    </mc:Choice>
  </mc:AlternateContent>
  <xr:revisionPtr revIDLastSave="0" documentId="13_ncr:1_{EBB3DD25-FBB7-4B29-8477-A3DF240C9E4B}" xr6:coauthVersionLast="47" xr6:coauthVersionMax="47" xr10:uidLastSave="{00000000-0000-0000-0000-000000000000}"/>
  <bookViews>
    <workbookView xWindow="-108" yWindow="-108" windowWidth="23256" windowHeight="12456" activeTab="2" xr2:uid="{32BB36FC-484D-4D91-80F8-BD5613914F56}"/>
  </bookViews>
  <sheets>
    <sheet name="Singles" sheetId="1" r:id="rId1"/>
    <sheet name="Doubles" sheetId="2" r:id="rId2"/>
    <sheet name="All Event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M18" i="1"/>
  <c r="F70" i="3"/>
  <c r="G70" i="3" s="1"/>
  <c r="I70" i="3" s="1"/>
  <c r="L70" i="3" s="1"/>
  <c r="O42" i="2"/>
  <c r="M8" i="2"/>
  <c r="N8" i="2" s="1"/>
  <c r="Q8" i="2" s="1"/>
  <c r="F8" i="2"/>
  <c r="O8" i="2"/>
  <c r="P8" i="2" s="1"/>
  <c r="F32" i="3"/>
  <c r="G32" i="3" s="1"/>
  <c r="I32" i="3" s="1"/>
  <c r="L32" i="3" s="1"/>
  <c r="F42" i="3"/>
  <c r="G42" i="3" s="1"/>
  <c r="I42" i="3" s="1"/>
  <c r="L42" i="3" s="1"/>
  <c r="F73" i="3"/>
  <c r="G73" i="3" s="1"/>
  <c r="I73" i="3" s="1"/>
  <c r="L73" i="3" s="1"/>
  <c r="F26" i="3"/>
  <c r="G26" i="3" s="1"/>
  <c r="I26" i="3" s="1"/>
  <c r="L26" i="3" s="1"/>
  <c r="F17" i="3"/>
  <c r="G17" i="3" s="1"/>
  <c r="I17" i="3" s="1"/>
  <c r="L17" i="3" s="1"/>
  <c r="F2" i="3"/>
  <c r="G2" i="3" s="1"/>
  <c r="I2" i="3" s="1"/>
  <c r="L2" i="3" s="1"/>
  <c r="F79" i="3"/>
  <c r="G79" i="3" s="1"/>
  <c r="I79" i="3" s="1"/>
  <c r="L79" i="3" s="1"/>
  <c r="F25" i="3"/>
  <c r="G25" i="3" s="1"/>
  <c r="I25" i="3" s="1"/>
  <c r="L25" i="3" s="1"/>
  <c r="F78" i="3"/>
  <c r="G78" i="3" s="1"/>
  <c r="I78" i="3" s="1"/>
  <c r="L78" i="3" s="1"/>
  <c r="F4" i="3"/>
  <c r="G4" i="3" s="1"/>
  <c r="I4" i="3" s="1"/>
  <c r="L4" i="3" s="1"/>
  <c r="F27" i="3"/>
  <c r="G27" i="3" s="1"/>
  <c r="I27" i="3" s="1"/>
  <c r="L27" i="3" s="1"/>
  <c r="F61" i="3"/>
  <c r="G61" i="3" s="1"/>
  <c r="I61" i="3" s="1"/>
  <c r="L61" i="3" s="1"/>
  <c r="F11" i="3"/>
  <c r="G11" i="3" s="1"/>
  <c r="I11" i="3" s="1"/>
  <c r="L11" i="3" s="1"/>
  <c r="F56" i="3"/>
  <c r="G56" i="3" s="1"/>
  <c r="I56" i="3" s="1"/>
  <c r="L56" i="3" s="1"/>
  <c r="F35" i="3"/>
  <c r="G35" i="3" s="1"/>
  <c r="I35" i="3" s="1"/>
  <c r="L35" i="3" s="1"/>
  <c r="F6" i="3"/>
  <c r="G6" i="3" s="1"/>
  <c r="I6" i="3" s="1"/>
  <c r="L6" i="3" s="1"/>
  <c r="F33" i="3"/>
  <c r="G33" i="3" s="1"/>
  <c r="I33" i="3" s="1"/>
  <c r="L33" i="3" s="1"/>
  <c r="F85" i="3"/>
  <c r="G85" i="3" s="1"/>
  <c r="I85" i="3" s="1"/>
  <c r="L85" i="3" s="1"/>
  <c r="F18" i="3"/>
  <c r="G18" i="3" s="1"/>
  <c r="I18" i="3" s="1"/>
  <c r="L18" i="3" s="1"/>
  <c r="F76" i="3"/>
  <c r="G76" i="3" s="1"/>
  <c r="I76" i="3" s="1"/>
  <c r="L76" i="3" s="1"/>
  <c r="F39" i="3"/>
  <c r="G39" i="3" s="1"/>
  <c r="I39" i="3" s="1"/>
  <c r="L39" i="3" s="1"/>
  <c r="F74" i="3"/>
  <c r="G74" i="3" s="1"/>
  <c r="I74" i="3" s="1"/>
  <c r="L74" i="3" s="1"/>
  <c r="F48" i="3"/>
  <c r="G48" i="3" s="1"/>
  <c r="I48" i="3" s="1"/>
  <c r="L48" i="3" s="1"/>
  <c r="F71" i="3"/>
  <c r="G71" i="3" s="1"/>
  <c r="I71" i="3" s="1"/>
  <c r="L71" i="3" s="1"/>
  <c r="F19" i="3"/>
  <c r="G19" i="3" s="1"/>
  <c r="I19" i="3" s="1"/>
  <c r="L19" i="3" s="1"/>
  <c r="F54" i="3"/>
  <c r="G54" i="3" s="1"/>
  <c r="I54" i="3" s="1"/>
  <c r="L54" i="3" s="1"/>
  <c r="F29" i="3"/>
  <c r="G29" i="3" s="1"/>
  <c r="I29" i="3" s="1"/>
  <c r="L29" i="3" s="1"/>
  <c r="F14" i="3"/>
  <c r="G14" i="3" s="1"/>
  <c r="I14" i="3" s="1"/>
  <c r="L14" i="3" s="1"/>
  <c r="F47" i="3"/>
  <c r="G47" i="3" s="1"/>
  <c r="I47" i="3" s="1"/>
  <c r="L47" i="3" s="1"/>
  <c r="F84" i="3"/>
  <c r="G84" i="3" s="1"/>
  <c r="I84" i="3" s="1"/>
  <c r="L84" i="3" s="1"/>
  <c r="F40" i="3"/>
  <c r="G40" i="3" s="1"/>
  <c r="I40" i="3" s="1"/>
  <c r="L40" i="3" s="1"/>
  <c r="F30" i="3"/>
  <c r="G30" i="3" s="1"/>
  <c r="I30" i="3" s="1"/>
  <c r="L30" i="3" s="1"/>
  <c r="F7" i="3"/>
  <c r="G7" i="3" s="1"/>
  <c r="I7" i="3" s="1"/>
  <c r="L7" i="3" s="1"/>
  <c r="F60" i="3"/>
  <c r="G60" i="3" s="1"/>
  <c r="I60" i="3" s="1"/>
  <c r="L60" i="3" s="1"/>
  <c r="F66" i="3"/>
  <c r="G66" i="3" s="1"/>
  <c r="I66" i="3" s="1"/>
  <c r="L66" i="3" s="1"/>
  <c r="F69" i="3"/>
  <c r="G69" i="3" s="1"/>
  <c r="I69" i="3" s="1"/>
  <c r="L69" i="3" s="1"/>
  <c r="F46" i="3"/>
  <c r="G46" i="3" s="1"/>
  <c r="I46" i="3" s="1"/>
  <c r="L46" i="3" s="1"/>
  <c r="F52" i="3"/>
  <c r="G52" i="3" s="1"/>
  <c r="I52" i="3" s="1"/>
  <c r="L52" i="3" s="1"/>
  <c r="F44" i="3"/>
  <c r="G44" i="3" s="1"/>
  <c r="I44" i="3" s="1"/>
  <c r="L44" i="3" s="1"/>
  <c r="F62" i="3"/>
  <c r="G62" i="3" s="1"/>
  <c r="I62" i="3" s="1"/>
  <c r="L62" i="3" s="1"/>
  <c r="F59" i="3"/>
  <c r="G59" i="3" s="1"/>
  <c r="I59" i="3" s="1"/>
  <c r="L59" i="3" s="1"/>
  <c r="F57" i="3"/>
  <c r="G57" i="3" s="1"/>
  <c r="I57" i="3" s="1"/>
  <c r="L57" i="3" s="1"/>
  <c r="F72" i="3"/>
  <c r="G72" i="3" s="1"/>
  <c r="I72" i="3" s="1"/>
  <c r="L72" i="3" s="1"/>
  <c r="F64" i="3"/>
  <c r="G64" i="3" s="1"/>
  <c r="I64" i="3" s="1"/>
  <c r="L64" i="3" s="1"/>
  <c r="F83" i="3"/>
  <c r="G83" i="3" s="1"/>
  <c r="I83" i="3" s="1"/>
  <c r="L83" i="3" s="1"/>
  <c r="F51" i="3"/>
  <c r="G51" i="3" s="1"/>
  <c r="I51" i="3" s="1"/>
  <c r="L51" i="3" s="1"/>
  <c r="F45" i="3"/>
  <c r="G45" i="3" s="1"/>
  <c r="I45" i="3" s="1"/>
  <c r="L45" i="3" s="1"/>
  <c r="F16" i="3"/>
  <c r="G16" i="3" s="1"/>
  <c r="I16" i="3" s="1"/>
  <c r="L16" i="3" s="1"/>
  <c r="F80" i="3"/>
  <c r="G80" i="3" s="1"/>
  <c r="I80" i="3" s="1"/>
  <c r="L80" i="3" s="1"/>
  <c r="F21" i="3"/>
  <c r="G21" i="3" s="1"/>
  <c r="I21" i="3" s="1"/>
  <c r="L21" i="3" s="1"/>
  <c r="F63" i="3"/>
  <c r="G63" i="3" s="1"/>
  <c r="I63" i="3" s="1"/>
  <c r="L63" i="3" s="1"/>
  <c r="F22" i="3"/>
  <c r="G22" i="3" s="1"/>
  <c r="I22" i="3" s="1"/>
  <c r="L22" i="3" s="1"/>
  <c r="F37" i="3"/>
  <c r="G37" i="3" s="1"/>
  <c r="I37" i="3" s="1"/>
  <c r="L37" i="3" s="1"/>
  <c r="F36" i="3"/>
  <c r="G36" i="3" s="1"/>
  <c r="I36" i="3" s="1"/>
  <c r="L36" i="3" s="1"/>
  <c r="F49" i="3"/>
  <c r="G49" i="3" s="1"/>
  <c r="I49" i="3" s="1"/>
  <c r="L49" i="3" s="1"/>
  <c r="F65" i="3"/>
  <c r="G65" i="3" s="1"/>
  <c r="I65" i="3" s="1"/>
  <c r="L65" i="3" s="1"/>
  <c r="F8" i="3"/>
  <c r="G8" i="3" s="1"/>
  <c r="I8" i="3" s="1"/>
  <c r="L8" i="3" s="1"/>
  <c r="F12" i="3"/>
  <c r="G12" i="3" s="1"/>
  <c r="I12" i="3" s="1"/>
  <c r="L12" i="3" s="1"/>
  <c r="F34" i="3"/>
  <c r="G34" i="3" s="1"/>
  <c r="I34" i="3" s="1"/>
  <c r="L34" i="3" s="1"/>
  <c r="F28" i="3"/>
  <c r="G28" i="3" s="1"/>
  <c r="I28" i="3" s="1"/>
  <c r="L28" i="3" s="1"/>
  <c r="F55" i="3"/>
  <c r="G55" i="3" s="1"/>
  <c r="I55" i="3" s="1"/>
  <c r="L55" i="3" s="1"/>
  <c r="F31" i="3"/>
  <c r="G31" i="3" s="1"/>
  <c r="I31" i="3" s="1"/>
  <c r="L31" i="3" s="1"/>
  <c r="F9" i="3"/>
  <c r="G9" i="3" s="1"/>
  <c r="I9" i="3" s="1"/>
  <c r="L9" i="3" s="1"/>
  <c r="F10" i="3"/>
  <c r="G10" i="3" s="1"/>
  <c r="I10" i="3" s="1"/>
  <c r="L10" i="3" s="1"/>
  <c r="F5" i="3"/>
  <c r="G5" i="3" s="1"/>
  <c r="I5" i="3" s="1"/>
  <c r="L5" i="3" s="1"/>
  <c r="F75" i="3"/>
  <c r="G75" i="3" s="1"/>
  <c r="I75" i="3" s="1"/>
  <c r="L75" i="3" s="1"/>
  <c r="F67" i="3"/>
  <c r="G67" i="3" s="1"/>
  <c r="I67" i="3" s="1"/>
  <c r="L67" i="3" s="1"/>
  <c r="F3" i="3"/>
  <c r="G3" i="3" s="1"/>
  <c r="I3" i="3" s="1"/>
  <c r="L3" i="3" s="1"/>
  <c r="F82" i="3"/>
  <c r="G82" i="3" s="1"/>
  <c r="I82" i="3" s="1"/>
  <c r="L82" i="3" s="1"/>
  <c r="F58" i="3"/>
  <c r="G58" i="3" s="1"/>
  <c r="I58" i="3" s="1"/>
  <c r="L58" i="3" s="1"/>
  <c r="F38" i="3"/>
  <c r="G38" i="3" s="1"/>
  <c r="I38" i="3" s="1"/>
  <c r="L38" i="3" s="1"/>
  <c r="F43" i="3"/>
  <c r="G43" i="3" s="1"/>
  <c r="I43" i="3" s="1"/>
  <c r="L43" i="3" s="1"/>
  <c r="F81" i="3"/>
  <c r="G81" i="3" s="1"/>
  <c r="I81" i="3" s="1"/>
  <c r="L81" i="3" s="1"/>
  <c r="F41" i="3"/>
  <c r="G41" i="3" s="1"/>
  <c r="I41" i="3" s="1"/>
  <c r="L41" i="3" s="1"/>
  <c r="F68" i="3"/>
  <c r="G68" i="3" s="1"/>
  <c r="I68" i="3" s="1"/>
  <c r="L68" i="3" s="1"/>
  <c r="F50" i="3"/>
  <c r="G50" i="3" s="1"/>
  <c r="I50" i="3" s="1"/>
  <c r="L50" i="3" s="1"/>
  <c r="F15" i="3"/>
  <c r="G15" i="3" s="1"/>
  <c r="I15" i="3" s="1"/>
  <c r="L15" i="3" s="1"/>
  <c r="M45" i="2"/>
  <c r="F45" i="2"/>
  <c r="M37" i="2"/>
  <c r="N37" i="2"/>
  <c r="F37" i="2"/>
  <c r="O45" i="2"/>
  <c r="P45" i="2" s="1"/>
  <c r="O37" i="2"/>
  <c r="P37" i="2" s="1"/>
  <c r="O34" i="2"/>
  <c r="P34" i="2" s="1"/>
  <c r="M34" i="2"/>
  <c r="N34" i="2"/>
  <c r="F34" i="2"/>
  <c r="M33" i="2"/>
  <c r="F33" i="2"/>
  <c r="M32" i="2"/>
  <c r="F32" i="2"/>
  <c r="N32" i="2" s="1"/>
  <c r="M30" i="2"/>
  <c r="N30" i="2" s="1"/>
  <c r="F30" i="2"/>
  <c r="M25" i="2"/>
  <c r="F25" i="2"/>
  <c r="M22" i="2"/>
  <c r="F22" i="2"/>
  <c r="O33" i="2"/>
  <c r="P33" i="2" s="1"/>
  <c r="O32" i="2"/>
  <c r="P32" i="2" s="1"/>
  <c r="O30" i="2"/>
  <c r="P30" i="2" s="1"/>
  <c r="O25" i="2"/>
  <c r="P25" i="2" s="1"/>
  <c r="O22" i="2"/>
  <c r="P22" i="2" s="1"/>
  <c r="O19" i="2"/>
  <c r="P19" i="2" s="1"/>
  <c r="M19" i="2"/>
  <c r="N19" i="2" s="1"/>
  <c r="F19" i="2"/>
  <c r="M17" i="2"/>
  <c r="F17" i="2"/>
  <c r="N17" i="2" s="1"/>
  <c r="O15" i="2"/>
  <c r="P15" i="2" s="1"/>
  <c r="M15" i="2"/>
  <c r="F15" i="2"/>
  <c r="O17" i="2"/>
  <c r="P17" i="2" s="1"/>
  <c r="O14" i="2"/>
  <c r="P14" i="2" s="1"/>
  <c r="M14" i="2"/>
  <c r="F14" i="2"/>
  <c r="N14" i="2" s="1"/>
  <c r="O11" i="2"/>
  <c r="P11" i="2" s="1"/>
  <c r="O9" i="2"/>
  <c r="P9" i="2" s="1"/>
  <c r="M11" i="2"/>
  <c r="F11" i="2"/>
  <c r="M9" i="2"/>
  <c r="F9" i="2"/>
  <c r="M4" i="2"/>
  <c r="F4" i="2"/>
  <c r="O4" i="2"/>
  <c r="P4" i="2" s="1"/>
  <c r="M3" i="2"/>
  <c r="F3" i="2"/>
  <c r="M2" i="2"/>
  <c r="F2" i="2"/>
  <c r="M48" i="2"/>
  <c r="F48" i="2"/>
  <c r="M41" i="2"/>
  <c r="F41" i="2"/>
  <c r="N41" i="2" s="1"/>
  <c r="M20" i="2"/>
  <c r="F20" i="2"/>
  <c r="O27" i="2"/>
  <c r="P27" i="2" s="1"/>
  <c r="M27" i="2"/>
  <c r="F27" i="2"/>
  <c r="O3" i="2"/>
  <c r="P3" i="2" s="1"/>
  <c r="O2" i="2"/>
  <c r="P2" i="2" s="1"/>
  <c r="O48" i="2"/>
  <c r="P48" i="2" s="1"/>
  <c r="O41" i="2"/>
  <c r="P41" i="2" s="1"/>
  <c r="O20" i="2"/>
  <c r="P20" i="2" s="1"/>
  <c r="M16" i="2"/>
  <c r="F16" i="2"/>
  <c r="M13" i="2"/>
  <c r="F13" i="2"/>
  <c r="N13" i="2" s="1"/>
  <c r="M10" i="2"/>
  <c r="F10" i="2"/>
  <c r="O7" i="2"/>
  <c r="P7" i="2" s="1"/>
  <c r="M7" i="2"/>
  <c r="F7" i="2"/>
  <c r="O18" i="2"/>
  <c r="P18" i="2" s="1"/>
  <c r="M18" i="2"/>
  <c r="F18" i="2"/>
  <c r="O16" i="2"/>
  <c r="P16" i="2" s="1"/>
  <c r="O13" i="2"/>
  <c r="P13" i="2" s="1"/>
  <c r="O10" i="2"/>
  <c r="P10" i="2" s="1"/>
  <c r="O6" i="2"/>
  <c r="P6" i="2" s="1"/>
  <c r="M6" i="2"/>
  <c r="F6" i="2"/>
  <c r="M47" i="2"/>
  <c r="F47" i="2"/>
  <c r="O47" i="2"/>
  <c r="P47" i="2" s="1"/>
  <c r="M46" i="2"/>
  <c r="F46" i="2"/>
  <c r="M42" i="2"/>
  <c r="F42" i="2"/>
  <c r="O43" i="2"/>
  <c r="P43" i="2" s="1"/>
  <c r="M43" i="2"/>
  <c r="F43" i="2"/>
  <c r="M28" i="2"/>
  <c r="F28" i="2"/>
  <c r="O46" i="2"/>
  <c r="P46" i="2" s="1"/>
  <c r="P42" i="2"/>
  <c r="O28" i="2"/>
  <c r="P28" i="2" s="1"/>
  <c r="O35" i="2"/>
  <c r="P35" i="2" s="1"/>
  <c r="M35" i="2"/>
  <c r="F35" i="2"/>
  <c r="O26" i="2"/>
  <c r="P26" i="2" s="1"/>
  <c r="M26" i="2"/>
  <c r="F26" i="2"/>
  <c r="O23" i="2"/>
  <c r="P23" i="2" s="1"/>
  <c r="M23" i="2"/>
  <c r="F23" i="2"/>
  <c r="O21" i="2"/>
  <c r="P21" i="2" s="1"/>
  <c r="F21" i="2"/>
  <c r="O12" i="2"/>
  <c r="P12" i="2" s="1"/>
  <c r="F12" i="2"/>
  <c r="F36" i="2"/>
  <c r="O40" i="2"/>
  <c r="P40" i="2" s="1"/>
  <c r="M40" i="2"/>
  <c r="O36" i="2"/>
  <c r="P36" i="2" s="1"/>
  <c r="F40" i="2"/>
  <c r="N40" i="2" s="1"/>
  <c r="M21" i="2"/>
  <c r="M12" i="2"/>
  <c r="M36" i="2"/>
  <c r="M39" i="2"/>
  <c r="M29" i="2"/>
  <c r="M31" i="2"/>
  <c r="M5" i="2"/>
  <c r="M24" i="2"/>
  <c r="M44" i="2"/>
  <c r="M38" i="2"/>
  <c r="O39" i="2"/>
  <c r="P39" i="2" s="1"/>
  <c r="F39" i="2"/>
  <c r="N39" i="2" s="1"/>
  <c r="O29" i="2"/>
  <c r="P29" i="2" s="1"/>
  <c r="F29" i="2"/>
  <c r="O31" i="2"/>
  <c r="P31" i="2" s="1"/>
  <c r="O5" i="2"/>
  <c r="P5" i="2" s="1"/>
  <c r="O24" i="2"/>
  <c r="P24" i="2" s="1"/>
  <c r="O44" i="2"/>
  <c r="P44" i="2" s="1"/>
  <c r="F31" i="2"/>
  <c r="F5" i="2"/>
  <c r="F24" i="2"/>
  <c r="F44" i="2"/>
  <c r="O38" i="2"/>
  <c r="P38" i="2" s="1"/>
  <c r="F38" i="2"/>
  <c r="M99" i="1"/>
  <c r="M29" i="1"/>
  <c r="M81" i="1"/>
  <c r="H99" i="1"/>
  <c r="I99" i="1" s="1"/>
  <c r="H29" i="1"/>
  <c r="I29" i="1" s="1"/>
  <c r="H81" i="1"/>
  <c r="I81" i="1" s="1"/>
  <c r="H15" i="1"/>
  <c r="I15" i="1" s="1"/>
  <c r="M15" i="1"/>
  <c r="M7" i="1"/>
  <c r="M33" i="1"/>
  <c r="M82" i="1"/>
  <c r="M34" i="1"/>
  <c r="H7" i="1"/>
  <c r="I7" i="1" s="1"/>
  <c r="H33" i="1"/>
  <c r="I33" i="1" s="1"/>
  <c r="H82" i="1"/>
  <c r="I82" i="1" s="1"/>
  <c r="H34" i="1"/>
  <c r="I34" i="1" s="1"/>
  <c r="N18" i="1" l="1"/>
  <c r="N33" i="2"/>
  <c r="Q34" i="2"/>
  <c r="N45" i="2"/>
  <c r="Q45" i="2" s="1"/>
  <c r="N46" i="2"/>
  <c r="N15" i="2"/>
  <c r="N2" i="2"/>
  <c r="Q19" i="2"/>
  <c r="Q37" i="2"/>
  <c r="Q17" i="2"/>
  <c r="N22" i="2"/>
  <c r="Q22" i="2" s="1"/>
  <c r="N9" i="2"/>
  <c r="Q9" i="2" s="1"/>
  <c r="N25" i="2"/>
  <c r="N27" i="2"/>
  <c r="Q27" i="2" s="1"/>
  <c r="Q33" i="2"/>
  <c r="N6" i="2"/>
  <c r="Q6" i="2" s="1"/>
  <c r="Q15" i="2"/>
  <c r="Q32" i="2"/>
  <c r="Q30" i="2"/>
  <c r="Q25" i="2"/>
  <c r="N26" i="2"/>
  <c r="Q26" i="2" s="1"/>
  <c r="N43" i="2"/>
  <c r="Q43" i="2" s="1"/>
  <c r="N18" i="2"/>
  <c r="Q18" i="2" s="1"/>
  <c r="N10" i="2"/>
  <c r="N48" i="2"/>
  <c r="Q48" i="2" s="1"/>
  <c r="N11" i="2"/>
  <c r="Q11" i="2" s="1"/>
  <c r="Q14" i="2"/>
  <c r="N4" i="2"/>
  <c r="Q4" i="2" s="1"/>
  <c r="N42" i="2"/>
  <c r="Q42" i="2" s="1"/>
  <c r="N20" i="2"/>
  <c r="Q20" i="2" s="1"/>
  <c r="N3" i="2"/>
  <c r="Q3" i="2"/>
  <c r="Q2" i="2"/>
  <c r="Q41" i="2"/>
  <c r="N7" i="2"/>
  <c r="Q7" i="2" s="1"/>
  <c r="N47" i="2"/>
  <c r="Q47" i="2" s="1"/>
  <c r="Q10" i="2"/>
  <c r="N16" i="2"/>
  <c r="Q16" i="2" s="1"/>
  <c r="Q13" i="2"/>
  <c r="N36" i="2"/>
  <c r="Q36" i="2" s="1"/>
  <c r="N23" i="2"/>
  <c r="Q23" i="2" s="1"/>
  <c r="N35" i="2"/>
  <c r="Q35" i="2" s="1"/>
  <c r="N28" i="2"/>
  <c r="Q28" i="2" s="1"/>
  <c r="Q46" i="2"/>
  <c r="N21" i="2"/>
  <c r="Q21" i="2" s="1"/>
  <c r="N12" i="2"/>
  <c r="Q12" i="2" s="1"/>
  <c r="Q40" i="2"/>
  <c r="N44" i="2"/>
  <c r="Q44" i="2" s="1"/>
  <c r="Q39" i="2"/>
  <c r="N29" i="2"/>
  <c r="Q29" i="2" s="1"/>
  <c r="N31" i="2"/>
  <c r="Q31" i="2" s="1"/>
  <c r="N24" i="2"/>
  <c r="Q24" i="2" s="1"/>
  <c r="N5" i="2"/>
  <c r="Q5" i="2" s="1"/>
  <c r="N38" i="2"/>
  <c r="Q38" i="2" s="1"/>
  <c r="N33" i="1"/>
  <c r="N82" i="1"/>
  <c r="N15" i="1"/>
  <c r="N7" i="1"/>
  <c r="N29" i="1"/>
  <c r="N34" i="1"/>
  <c r="N99" i="1"/>
  <c r="N81" i="1"/>
  <c r="M19" i="1" l="1"/>
  <c r="M4" i="1"/>
  <c r="M31" i="1"/>
  <c r="M3" i="1"/>
  <c r="M93" i="1"/>
  <c r="M62" i="1"/>
  <c r="M30" i="1"/>
  <c r="M90" i="1"/>
  <c r="M9" i="1"/>
  <c r="M43" i="1"/>
  <c r="M92" i="1"/>
  <c r="M77" i="1"/>
  <c r="M72" i="1"/>
  <c r="M14" i="1"/>
  <c r="M60" i="1"/>
  <c r="M50" i="1"/>
  <c r="M2" i="1"/>
  <c r="M36" i="1"/>
  <c r="M100" i="1"/>
  <c r="M23" i="1"/>
  <c r="M87" i="1"/>
  <c r="M38" i="1"/>
  <c r="M86" i="1"/>
  <c r="M48" i="1"/>
  <c r="M85" i="1"/>
  <c r="M21" i="1"/>
  <c r="M63" i="1"/>
  <c r="M41" i="1"/>
  <c r="M49" i="1"/>
  <c r="M94" i="1"/>
  <c r="M44" i="1"/>
  <c r="M46" i="1"/>
  <c r="M16" i="1"/>
  <c r="M68" i="1"/>
  <c r="M80" i="1"/>
  <c r="M76" i="1"/>
  <c r="M51" i="1"/>
  <c r="M54" i="1"/>
  <c r="M53" i="1"/>
  <c r="M73" i="1"/>
  <c r="M75" i="1"/>
  <c r="M66" i="1"/>
  <c r="M37" i="1"/>
  <c r="M88" i="1"/>
  <c r="M65" i="1"/>
  <c r="M98" i="1"/>
  <c r="M55" i="1"/>
  <c r="M83" i="1"/>
  <c r="M57" i="1"/>
  <c r="M22" i="1"/>
  <c r="M96" i="1"/>
  <c r="M25" i="1"/>
  <c r="M70" i="1"/>
  <c r="M26" i="1"/>
  <c r="M56" i="1"/>
  <c r="M64" i="1"/>
  <c r="M35" i="1"/>
  <c r="M61" i="1"/>
  <c r="M58" i="1"/>
  <c r="M71" i="1"/>
  <c r="M10" i="1"/>
  <c r="M13" i="1"/>
  <c r="M74" i="1"/>
  <c r="M42" i="1"/>
  <c r="M32" i="1"/>
  <c r="M67" i="1"/>
  <c r="M39" i="1"/>
  <c r="M8" i="1"/>
  <c r="M11" i="1"/>
  <c r="M12" i="1"/>
  <c r="M79" i="1"/>
  <c r="M78" i="1"/>
  <c r="M5" i="1"/>
  <c r="M97" i="1"/>
  <c r="M95" i="1"/>
  <c r="M69" i="1"/>
  <c r="M40" i="1"/>
  <c r="M47" i="1"/>
  <c r="M91" i="1"/>
  <c r="M45" i="1"/>
  <c r="M6" i="1"/>
  <c r="M84" i="1"/>
  <c r="M101" i="1"/>
  <c r="M52" i="1"/>
  <c r="M20" i="1"/>
  <c r="H51" i="1"/>
  <c r="I51" i="1" s="1"/>
  <c r="H78" i="1"/>
  <c r="I78" i="1" s="1"/>
  <c r="H69" i="1"/>
  <c r="I69" i="1" s="1"/>
  <c r="H45" i="1"/>
  <c r="I45" i="1" s="1"/>
  <c r="H32" i="1"/>
  <c r="I32" i="1" s="1"/>
  <c r="H66" i="1"/>
  <c r="I66" i="1" s="1"/>
  <c r="H58" i="1"/>
  <c r="I58" i="1" s="1"/>
  <c r="H31" i="1"/>
  <c r="I31" i="1" s="1"/>
  <c r="H84" i="1"/>
  <c r="I84" i="1" s="1"/>
  <c r="H48" i="1"/>
  <c r="I48" i="1" s="1"/>
  <c r="N69" i="1" l="1"/>
  <c r="N32" i="1"/>
  <c r="N84" i="1"/>
  <c r="N31" i="1"/>
  <c r="N45" i="1"/>
  <c r="N78" i="1"/>
  <c r="N58" i="1"/>
  <c r="N51" i="1"/>
  <c r="N48" i="1"/>
  <c r="N66" i="1"/>
  <c r="H94" i="1"/>
  <c r="I94" i="1" s="1"/>
  <c r="N94" i="1" s="1"/>
  <c r="H49" i="1"/>
  <c r="I49" i="1" s="1"/>
  <c r="N49" i="1" s="1"/>
  <c r="H2" i="1"/>
  <c r="I2" i="1" s="1"/>
  <c r="N2" i="1" s="1"/>
  <c r="H50" i="1"/>
  <c r="I50" i="1" s="1"/>
  <c r="N50" i="1" s="1"/>
  <c r="H68" i="1" l="1"/>
  <c r="I68" i="1" s="1"/>
  <c r="N68" i="1" s="1"/>
  <c r="H76" i="1"/>
  <c r="I76" i="1" s="1"/>
  <c r="N76" i="1" s="1"/>
  <c r="H60" i="1"/>
  <c r="I60" i="1" s="1"/>
  <c r="N60" i="1" s="1"/>
  <c r="H63" i="1"/>
  <c r="I63" i="1" s="1"/>
  <c r="N63" i="1" s="1"/>
  <c r="H98" i="1"/>
  <c r="I98" i="1" s="1"/>
  <c r="N98" i="1" s="1"/>
  <c r="H92" i="1"/>
  <c r="I92" i="1" s="1"/>
  <c r="N92" i="1" s="1"/>
  <c r="H100" i="1"/>
  <c r="I100" i="1" s="1"/>
  <c r="N100" i="1" s="1"/>
  <c r="H95" i="1"/>
  <c r="I95" i="1" s="1"/>
  <c r="N95" i="1" s="1"/>
  <c r="H96" i="1"/>
  <c r="I96" i="1" s="1"/>
  <c r="N96" i="1" s="1"/>
  <c r="H91" i="1"/>
  <c r="I91" i="1" s="1"/>
  <c r="N91" i="1" s="1"/>
  <c r="H97" i="1"/>
  <c r="I97" i="1" s="1"/>
  <c r="N97" i="1" s="1"/>
  <c r="H101" i="1"/>
  <c r="I101" i="1" s="1"/>
  <c r="N101" i="1" s="1"/>
  <c r="H90" i="1"/>
  <c r="I90" i="1" s="1"/>
  <c r="N90" i="1" s="1"/>
  <c r="H93" i="1"/>
  <c r="I93" i="1" s="1"/>
  <c r="N93" i="1" s="1"/>
  <c r="H71" i="1"/>
  <c r="I71" i="1" s="1"/>
  <c r="N71" i="1" s="1"/>
  <c r="H80" i="1"/>
  <c r="I80" i="1" s="1"/>
  <c r="N80" i="1" s="1"/>
  <c r="H79" i="1"/>
  <c r="I79" i="1" s="1"/>
  <c r="N79" i="1" s="1"/>
  <c r="H73" i="1"/>
  <c r="I73" i="1" s="1"/>
  <c r="N73" i="1" s="1"/>
  <c r="H70" i="1"/>
  <c r="I70" i="1" s="1"/>
  <c r="N70" i="1" s="1"/>
  <c r="H86" i="1"/>
  <c r="I86" i="1" s="1"/>
  <c r="N86" i="1" s="1"/>
  <c r="H85" i="1"/>
  <c r="I85" i="1" s="1"/>
  <c r="N85" i="1" s="1"/>
  <c r="H88" i="1"/>
  <c r="I88" i="1" s="1"/>
  <c r="N88" i="1" s="1"/>
  <c r="H83" i="1"/>
  <c r="I83" i="1" s="1"/>
  <c r="N83" i="1" s="1"/>
  <c r="H61" i="1"/>
  <c r="I61" i="1" s="1"/>
  <c r="N61" i="1" s="1"/>
  <c r="H75" i="1"/>
  <c r="I75" i="1" s="1"/>
  <c r="N75" i="1" s="1"/>
  <c r="H64" i="1"/>
  <c r="I64" i="1" s="1"/>
  <c r="N64" i="1" s="1"/>
  <c r="H74" i="1"/>
  <c r="I74" i="1" s="1"/>
  <c r="N74" i="1" s="1"/>
  <c r="H77" i="1"/>
  <c r="I77" i="1" s="1"/>
  <c r="N77" i="1" s="1"/>
  <c r="H87" i="1"/>
  <c r="I87" i="1" s="1"/>
  <c r="N87" i="1" s="1"/>
  <c r="H65" i="1"/>
  <c r="I65" i="1" s="1"/>
  <c r="N65" i="1" s="1"/>
  <c r="H62" i="1"/>
  <c r="I62" i="1" s="1"/>
  <c r="N62" i="1" s="1"/>
  <c r="H72" i="1"/>
  <c r="I72" i="1" s="1"/>
  <c r="N72" i="1" s="1"/>
  <c r="H67" i="1"/>
  <c r="I67" i="1" s="1"/>
  <c r="N67" i="1" s="1"/>
  <c r="H41" i="1"/>
  <c r="I41" i="1" s="1"/>
  <c r="N41" i="1" s="1"/>
  <c r="H43" i="1"/>
  <c r="I43" i="1" s="1"/>
  <c r="N43" i="1" s="1"/>
  <c r="H44" i="1"/>
  <c r="I44" i="1" s="1"/>
  <c r="N44" i="1" s="1"/>
  <c r="H55" i="1"/>
  <c r="I55" i="1" s="1"/>
  <c r="N55" i="1" s="1"/>
  <c r="H39" i="1"/>
  <c r="I39" i="1" s="1"/>
  <c r="N39" i="1" s="1"/>
  <c r="H40" i="1"/>
  <c r="I40" i="1" s="1"/>
  <c r="N40" i="1" s="1"/>
  <c r="H56" i="1"/>
  <c r="I56" i="1" s="1"/>
  <c r="N56" i="1" s="1"/>
  <c r="H36" i="1"/>
  <c r="I36" i="1" s="1"/>
  <c r="N36" i="1" s="1"/>
  <c r="H38" i="1"/>
  <c r="I38" i="1" s="1"/>
  <c r="N38" i="1" s="1"/>
  <c r="H57" i="1"/>
  <c r="I57" i="1" s="1"/>
  <c r="N57" i="1" s="1"/>
  <c r="H30" i="1"/>
  <c r="I30" i="1" s="1"/>
  <c r="N30" i="1" s="1"/>
  <c r="H37" i="1"/>
  <c r="I37" i="1" s="1"/>
  <c r="N37" i="1" s="1"/>
  <c r="H47" i="1"/>
  <c r="I47" i="1" s="1"/>
  <c r="N47" i="1" s="1"/>
  <c r="H54" i="1"/>
  <c r="I54" i="1" s="1"/>
  <c r="N54" i="1" s="1"/>
  <c r="H42" i="1"/>
  <c r="I42" i="1" s="1"/>
  <c r="N42" i="1" s="1"/>
  <c r="H53" i="1"/>
  <c r="I53" i="1" s="1"/>
  <c r="N53" i="1" s="1"/>
  <c r="H35" i="1"/>
  <c r="I35" i="1" s="1"/>
  <c r="N35" i="1" s="1"/>
  <c r="H46" i="1"/>
  <c r="I46" i="1" s="1"/>
  <c r="N46" i="1" s="1"/>
  <c r="H52" i="1"/>
  <c r="I52" i="1" s="1"/>
  <c r="N52" i="1" s="1"/>
  <c r="H25" i="1"/>
  <c r="I25" i="1" s="1"/>
  <c r="N25" i="1" s="1"/>
  <c r="H26" i="1"/>
  <c r="I26" i="1" s="1"/>
  <c r="N26" i="1" s="1"/>
  <c r="H22" i="1"/>
  <c r="I22" i="1" s="1"/>
  <c r="N22" i="1" s="1"/>
  <c r="H20" i="1"/>
  <c r="I20" i="1" s="1"/>
  <c r="N20" i="1" s="1"/>
  <c r="H21" i="1"/>
  <c r="I21" i="1" s="1"/>
  <c r="N21" i="1" s="1"/>
  <c r="H19" i="1"/>
  <c r="I19" i="1" s="1"/>
  <c r="N19" i="1" s="1"/>
  <c r="H23" i="1"/>
  <c r="I23" i="1" s="1"/>
  <c r="N23" i="1" s="1"/>
  <c r="H10" i="1"/>
  <c r="I10" i="1" s="1"/>
  <c r="N10" i="1" s="1"/>
  <c r="H3" i="1"/>
  <c r="I3" i="1" s="1"/>
  <c r="N3" i="1" s="1"/>
  <c r="H14" i="1"/>
  <c r="I14" i="1" s="1"/>
  <c r="N14" i="1" s="1"/>
  <c r="H12" i="1"/>
  <c r="I12" i="1" s="1"/>
  <c r="N12" i="1" s="1"/>
  <c r="H4" i="1"/>
  <c r="I4" i="1" s="1"/>
  <c r="N4" i="1" s="1"/>
  <c r="H11" i="1"/>
  <c r="I11" i="1" s="1"/>
  <c r="N11" i="1" s="1"/>
  <c r="H9" i="1"/>
  <c r="I9" i="1" s="1"/>
  <c r="N9" i="1" s="1"/>
  <c r="H16" i="1"/>
  <c r="I16" i="1" s="1"/>
  <c r="N16" i="1" s="1"/>
  <c r="H6" i="1"/>
  <c r="I6" i="1" s="1"/>
  <c r="N6" i="1" s="1"/>
  <c r="H8" i="1"/>
  <c r="I8" i="1" s="1"/>
  <c r="N8" i="1" s="1"/>
  <c r="H13" i="1"/>
  <c r="I13" i="1" s="1"/>
  <c r="N13" i="1" s="1"/>
  <c r="H5" i="1"/>
  <c r="I5" i="1" s="1"/>
  <c r="N5" i="1" s="1"/>
</calcChain>
</file>

<file path=xl/sharedStrings.xml><?xml version="1.0" encoding="utf-8"?>
<sst xmlns="http://schemas.openxmlformats.org/spreadsheetml/2006/main" count="724" uniqueCount="296">
  <si>
    <t>Zimmerman, Cindy</t>
  </si>
  <si>
    <t>Wood, Lori</t>
  </si>
  <si>
    <t>Weber, Jami</t>
  </si>
  <si>
    <t>Walton- Charles-Joe</t>
  </si>
  <si>
    <t>Wages, James</t>
  </si>
  <si>
    <t>Szynskie, Gary</t>
  </si>
  <si>
    <t xml:space="preserve">Syed, Chris </t>
  </si>
  <si>
    <t xml:space="preserve">Syed, Ali </t>
  </si>
  <si>
    <t>Stoltenberg, Dennis</t>
  </si>
  <si>
    <t>Sparano, John Jr</t>
  </si>
  <si>
    <t>Schmidt, Kim</t>
  </si>
  <si>
    <t>Running, Gary</t>
  </si>
  <si>
    <t>Robinson, Kenny</t>
  </si>
  <si>
    <t>Rhoades, Walt</t>
  </si>
  <si>
    <t xml:space="preserve">Porter, Jim </t>
  </si>
  <si>
    <t>Points, Steve</t>
  </si>
  <si>
    <t>O'Connor, Tim</t>
  </si>
  <si>
    <t>O'Connor, Linda</t>
  </si>
  <si>
    <t>Miller, Danny</t>
  </si>
  <si>
    <t>Mickel, Julius</t>
  </si>
  <si>
    <t>McPheeters, Scott</t>
  </si>
  <si>
    <t xml:space="preserve">McCary-O'Neal, Lisa </t>
  </si>
  <si>
    <t>Martin, Dean</t>
  </si>
  <si>
    <t>Liptak, Andy</t>
  </si>
  <si>
    <t xml:space="preserve">Lawrence, Dennis </t>
  </si>
  <si>
    <t>Lawrence, Ben</t>
  </si>
  <si>
    <t>Jensen, Mark J</t>
  </si>
  <si>
    <t>James, Jerome</t>
  </si>
  <si>
    <t xml:space="preserve">Husband, Winston </t>
  </si>
  <si>
    <t>Hulla, Greg</t>
  </si>
  <si>
    <t>Hogan, Buddy</t>
  </si>
  <si>
    <t>Hines, Bob</t>
  </si>
  <si>
    <t>Harral, Diane</t>
  </si>
  <si>
    <t>Haney, John</t>
  </si>
  <si>
    <t xml:space="preserve">Grimes, Sharon </t>
  </si>
  <si>
    <t xml:space="preserve">Grimes, Rich </t>
  </si>
  <si>
    <t>Grayson, Sammy</t>
  </si>
  <si>
    <t xml:space="preserve">Glaab, Steve </t>
  </si>
  <si>
    <t>Gindlesperger, Dan</t>
  </si>
  <si>
    <t>Giles, David</t>
  </si>
  <si>
    <t xml:space="preserve">Franco, Frank </t>
  </si>
  <si>
    <t>Fischbach, Deb</t>
  </si>
  <si>
    <t xml:space="preserve">Ferris, Kim  </t>
  </si>
  <si>
    <t>Davis, Dale</t>
  </si>
  <si>
    <t xml:space="preserve">Davidson, Terry </t>
  </si>
  <si>
    <t>Dallegge, Robyn</t>
  </si>
  <si>
    <t>Conrad-Frerich, Dee</t>
  </si>
  <si>
    <t>Colliver, Gaylene</t>
  </si>
  <si>
    <t>Claycamp, Mike</t>
  </si>
  <si>
    <t>Case, Angie</t>
  </si>
  <si>
    <t>Brown, Richard</t>
  </si>
  <si>
    <t>Brock, Michael</t>
  </si>
  <si>
    <t>Bockert, Joe</t>
  </si>
  <si>
    <t xml:space="preserve">Blocker, Richard  </t>
  </si>
  <si>
    <t>Birkey, Mark</t>
  </si>
  <si>
    <t xml:space="preserve">Bierman, John  </t>
  </si>
  <si>
    <t>Anderson, Larry</t>
  </si>
  <si>
    <t>Allen, Scott</t>
  </si>
  <si>
    <t>dman_0202@yahoo.com</t>
  </si>
  <si>
    <t>leswages@live.com</t>
  </si>
  <si>
    <t>mjen01@cox.net</t>
  </si>
  <si>
    <t>Diggyratt@gmail.com</t>
  </si>
  <si>
    <t>Kimberly_ferris@hotmail.com</t>
  </si>
  <si>
    <t>rdallegge@gmail.com</t>
  </si>
  <si>
    <t>18-3194</t>
  </si>
  <si>
    <t>klschmidt66@gmail.com</t>
  </si>
  <si>
    <t>4152-2518</t>
  </si>
  <si>
    <t>1515-735</t>
  </si>
  <si>
    <t>M</t>
  </si>
  <si>
    <t>F</t>
  </si>
  <si>
    <t>1515-20478</t>
  </si>
  <si>
    <t>8092-39859</t>
  </si>
  <si>
    <t>daveg5378@gmail.com</t>
  </si>
  <si>
    <t>jp15106@windstream.net</t>
  </si>
  <si>
    <t>4152-2260</t>
  </si>
  <si>
    <t>1515-3437</t>
  </si>
  <si>
    <t>jerome.james800@gmail.com</t>
  </si>
  <si>
    <t>1515-5543</t>
  </si>
  <si>
    <t>8092-33599</t>
  </si>
  <si>
    <t>denstolt@cox.net</t>
  </si>
  <si>
    <t>8092-52407</t>
  </si>
  <si>
    <t>garyszy6628@icloud.com</t>
  </si>
  <si>
    <t>shargrimes24@yahoo.com</t>
  </si>
  <si>
    <t>1479-1440</t>
  </si>
  <si>
    <t>2410-4375</t>
  </si>
  <si>
    <t>4152-2479</t>
  </si>
  <si>
    <t>1515-843</t>
  </si>
  <si>
    <t>1515-1209</t>
  </si>
  <si>
    <t>1515-914</t>
  </si>
  <si>
    <t>1515-777</t>
  </si>
  <si>
    <t>rdanfordbrown@aol.com</t>
  </si>
  <si>
    <t>1515-390</t>
  </si>
  <si>
    <t>1369-8076</t>
  </si>
  <si>
    <t>1515-760</t>
  </si>
  <si>
    <t>joewalton1951@gmail.com</t>
  </si>
  <si>
    <t>lda@cox.net</t>
  </si>
  <si>
    <t>8092-70342</t>
  </si>
  <si>
    <t>benbowl300@gmail.com</t>
  </si>
  <si>
    <t>1515-2203</t>
  </si>
  <si>
    <t>1515-2190</t>
  </si>
  <si>
    <t>jjsdiecast@aol.com</t>
  </si>
  <si>
    <t>scottallen61717@yahoo.com</t>
  </si>
  <si>
    <t>8092-60331</t>
  </si>
  <si>
    <t>willxtwo5@yahoo.com</t>
  </si>
  <si>
    <t>jbierman@creighton.edu</t>
  </si>
  <si>
    <t>716-345</t>
  </si>
  <si>
    <t>seminalfsu@hotmail.com</t>
  </si>
  <si>
    <t>716-4756</t>
  </si>
  <si>
    <t>CMBrock123@aol.com</t>
  </si>
  <si>
    <t>3140-11813</t>
  </si>
  <si>
    <t>gaylene.colliver@outlook.com</t>
  </si>
  <si>
    <t>4152-503</t>
  </si>
  <si>
    <t>DCBowling737@cox.net</t>
  </si>
  <si>
    <t>ddavis245@cox.net</t>
  </si>
  <si>
    <t>1515-930</t>
  </si>
  <si>
    <t>8092-51454</t>
  </si>
  <si>
    <t>Dwyer, Dan Jr</t>
  </si>
  <si>
    <t>4137-3295</t>
  </si>
  <si>
    <t>8092-49785</t>
  </si>
  <si>
    <t>tiggr696@gmail.com</t>
  </si>
  <si>
    <t>ocnarfofne@aol.com</t>
  </si>
  <si>
    <t>1515-4375</t>
  </si>
  <si>
    <t>8092-68555</t>
  </si>
  <si>
    <t>yestheydo@hotmail.com</t>
  </si>
  <si>
    <t>1515-2146</t>
  </si>
  <si>
    <t>sglaab16@gmail.com</t>
  </si>
  <si>
    <t>sgrayson861@gmail.com</t>
  </si>
  <si>
    <t>8064-27786</t>
  </si>
  <si>
    <t>1515-1604</t>
  </si>
  <si>
    <t>leftyjohn816@msn.com</t>
  </si>
  <si>
    <t>4152-579</t>
  </si>
  <si>
    <t>bambino2253@gmail.com</t>
  </si>
  <si>
    <t>Hassell, John Jr</t>
  </si>
  <si>
    <t>1515-10729</t>
  </si>
  <si>
    <t>1512-63</t>
  </si>
  <si>
    <t>buddyhogan@netscape.com</t>
  </si>
  <si>
    <t>hulla7@aol.com</t>
  </si>
  <si>
    <t>1515-13757</t>
  </si>
  <si>
    <t>wriopana@aol.com</t>
  </si>
  <si>
    <t>8092-70477</t>
  </si>
  <si>
    <t>dennycandoittoday@yahoo.com</t>
  </si>
  <si>
    <t>160-29370</t>
  </si>
  <si>
    <t>rodeomomndad@cs.com</t>
  </si>
  <si>
    <t>bowlfish@centurylink.net</t>
  </si>
  <si>
    <t>1515-1607</t>
  </si>
  <si>
    <t>8092-69042</t>
  </si>
  <si>
    <t>Lmccaryoneal@gmail.com</t>
  </si>
  <si>
    <t>soonerhskr@msn.com</t>
  </si>
  <si>
    <t>1515-4152</t>
  </si>
  <si>
    <t>huskers07071963@gmail.com</t>
  </si>
  <si>
    <t>tlnelson52@yahoo.com</t>
  </si>
  <si>
    <t>okiewon@cox.net</t>
  </si>
  <si>
    <t>1515-1279</t>
  </si>
  <si>
    <t xml:space="preserve">Addison, Pat </t>
  </si>
  <si>
    <t>4152-10748</t>
  </si>
  <si>
    <t>paddison@cox.net</t>
  </si>
  <si>
    <t>1515-3889</t>
  </si>
  <si>
    <t>petelets@yahoo.com</t>
  </si>
  <si>
    <t>spts182@cox.net</t>
  </si>
  <si>
    <t>1515-10634</t>
  </si>
  <si>
    <t>wrhoades222@gmail.com</t>
  </si>
  <si>
    <t>kenneth3300@gmail.com</t>
  </si>
  <si>
    <t>1515-1085</t>
  </si>
  <si>
    <t>1515-2868</t>
  </si>
  <si>
    <t>8092-55717</t>
  </si>
  <si>
    <t>1515-20607</t>
  </si>
  <si>
    <t>300-53182</t>
  </si>
  <si>
    <t>ih810pin@gmail.com</t>
  </si>
  <si>
    <t>4152-8394</t>
  </si>
  <si>
    <t>zimmerwoman@cox.net</t>
  </si>
  <si>
    <t>Kenneth.Ussery@HendrickAuto.com</t>
  </si>
  <si>
    <t>4152-11965</t>
  </si>
  <si>
    <t>Nelson, Dave Jr</t>
  </si>
  <si>
    <t>dnelson68135@yahoo.com</t>
  </si>
  <si>
    <t>1515-737</t>
  </si>
  <si>
    <t>8092-63808</t>
  </si>
  <si>
    <t>Leavitt, Will Sr</t>
  </si>
  <si>
    <t>kristy1@cox.net</t>
  </si>
  <si>
    <t>Bargholz, Fargo</t>
  </si>
  <si>
    <t>8092-51058</t>
  </si>
  <si>
    <t>lovemyboots2710@gmail.com</t>
  </si>
  <si>
    <t>bhines@weldonparts.com</t>
  </si>
  <si>
    <t>momuhlbauer@cox.net</t>
  </si>
  <si>
    <t>Muhlbauer, Christine</t>
  </si>
  <si>
    <t>Green, Nancy</t>
  </si>
  <si>
    <t>pat47nanc@yahoo.com</t>
  </si>
  <si>
    <t>4152-1216</t>
  </si>
  <si>
    <t>4152-443</t>
  </si>
  <si>
    <t>sschmidt15317@centurylink.net</t>
  </si>
  <si>
    <t>Schmidt, Steve</t>
  </si>
  <si>
    <t>1515-192</t>
  </si>
  <si>
    <t>Edwards, Alan</t>
  </si>
  <si>
    <t>alanedwards@cox.net</t>
  </si>
  <si>
    <t>092-70624</t>
  </si>
  <si>
    <t>1515-5807 HAPPY BIRTHDAY, SAT!</t>
  </si>
  <si>
    <t xml:space="preserve">1515-989 </t>
  </si>
  <si>
    <t>Marion, Felands</t>
  </si>
  <si>
    <t>Matlock, Larry</t>
  </si>
  <si>
    <t>1515-6020</t>
  </si>
  <si>
    <t>1515-8267</t>
  </si>
  <si>
    <t>Peterson Dave</t>
  </si>
  <si>
    <t>Andrews, James</t>
  </si>
  <si>
    <t>Brun, Alan</t>
  </si>
  <si>
    <t>thomasrodabaugh@yahoo.com</t>
  </si>
  <si>
    <t>Rodabaugh, Kelsee</t>
  </si>
  <si>
    <t>kelseeskreations@gmail.com</t>
  </si>
  <si>
    <t>Rodabaugh, Tom</t>
  </si>
  <si>
    <t>2602-137</t>
  </si>
  <si>
    <t>5249-3726</t>
  </si>
  <si>
    <t>Morgan, Jermaine</t>
  </si>
  <si>
    <t>1515-13498</t>
  </si>
  <si>
    <t>Morgan, Andrew</t>
  </si>
  <si>
    <t>1515-58</t>
  </si>
  <si>
    <t>tmszjr@gmail.com</t>
  </si>
  <si>
    <t>sosmera77@gmail.com</t>
  </si>
  <si>
    <t>Osmera, Shane</t>
  </si>
  <si>
    <t>8092-65797</t>
  </si>
  <si>
    <t>Axon, Dave</t>
  </si>
  <si>
    <t>Maulick, Kevin</t>
  </si>
  <si>
    <t>Centineo, Joe</t>
  </si>
  <si>
    <t>Williams, Jamar</t>
  </si>
  <si>
    <t>716-3850</t>
  </si>
  <si>
    <t>axon1@cox.net</t>
  </si>
  <si>
    <t>1515-17873</t>
  </si>
  <si>
    <t>jawilliams155@yahoo.com</t>
  </si>
  <si>
    <t xml:space="preserve">Frank, Rick </t>
  </si>
  <si>
    <t xml:space="preserve">Kirshenbaum, Bill </t>
  </si>
  <si>
    <t xml:space="preserve">Baxter, Tim  </t>
  </si>
  <si>
    <t>1515-7798</t>
  </si>
  <si>
    <t>rickfrank815@gmail.com</t>
  </si>
  <si>
    <t>1515-2553</t>
  </si>
  <si>
    <t>bkirsh300@gmail.com</t>
  </si>
  <si>
    <t>8092-41357</t>
  </si>
  <si>
    <t>jdoering@cox.net</t>
  </si>
  <si>
    <t>1515-5977</t>
  </si>
  <si>
    <t>bubbabaxter837@gmail.com</t>
  </si>
  <si>
    <r>
      <t>Porter, Joyce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</si>
  <si>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Ave </t>
  </si>
  <si>
    <t>Age</t>
  </si>
  <si>
    <t>Hdcp</t>
  </si>
  <si>
    <t>Boocker, Dave</t>
  </si>
  <si>
    <t>Chunn, Bobby Jr</t>
  </si>
  <si>
    <t>Lutzow, Jeff</t>
  </si>
  <si>
    <t>1515-11943</t>
  </si>
  <si>
    <t>Petersen, Todd</t>
  </si>
  <si>
    <t>Baratta, Dave</t>
  </si>
  <si>
    <t>Baratta, Joe</t>
  </si>
  <si>
    <t>Ussery, Kenneth</t>
  </si>
  <si>
    <t>Boatwright, Jennifer</t>
  </si>
  <si>
    <t>Crom, Fred II</t>
  </si>
  <si>
    <t>Lepert, John</t>
  </si>
  <si>
    <t>Crom, Fred Sr</t>
  </si>
  <si>
    <t>HDCP</t>
  </si>
  <si>
    <t>Total</t>
  </si>
  <si>
    <t>Vetter, Janet</t>
  </si>
  <si>
    <t>Vetter, Gene</t>
  </si>
  <si>
    <t>Tellez, Steve</t>
  </si>
  <si>
    <t>Butler, Terry</t>
  </si>
  <si>
    <t>Scratch singles</t>
  </si>
  <si>
    <t>Scratch doubles</t>
  </si>
  <si>
    <t>TOTAL</t>
  </si>
  <si>
    <t>Gm 1</t>
  </si>
  <si>
    <t>Gm 2</t>
  </si>
  <si>
    <t>Gm 3</t>
  </si>
  <si>
    <t>Sc series</t>
  </si>
  <si>
    <t>Average</t>
  </si>
  <si>
    <t>Gm1</t>
  </si>
  <si>
    <t>Gm2</t>
  </si>
  <si>
    <t>Gm3</t>
  </si>
  <si>
    <t>Scr Series</t>
  </si>
  <si>
    <t>Sc Series</t>
  </si>
  <si>
    <t>Bowler 2</t>
  </si>
  <si>
    <t>DOUBLES   Bowler 1</t>
  </si>
  <si>
    <t>7823-232382 Will be paying state/local</t>
  </si>
  <si>
    <t>8072-8438 Will be paying state/local</t>
  </si>
  <si>
    <t>Men 50-64 SINGLES</t>
  </si>
  <si>
    <t>Men 65-74 SINGLES</t>
  </si>
  <si>
    <t>MEN 75+ SINGLES</t>
  </si>
  <si>
    <t>WOMEN 65-74 singles</t>
  </si>
  <si>
    <t>WOMEN 75+  singles</t>
  </si>
  <si>
    <t>WOMEN 50-64 singles</t>
  </si>
  <si>
    <t>Series' Scratch</t>
  </si>
  <si>
    <t>Doubles Total</t>
  </si>
  <si>
    <t>WOMEN   50-64 All Events</t>
  </si>
  <si>
    <t>WOMEN 65-74 All Events</t>
  </si>
  <si>
    <t>WOMEN 75+ All Events</t>
  </si>
  <si>
    <t>MEN 50-64  All Events</t>
  </si>
  <si>
    <t>MENS 65-74 All Events</t>
  </si>
  <si>
    <t>Men 75+ All Events</t>
  </si>
  <si>
    <t>Gender</t>
  </si>
  <si>
    <t>Ave</t>
  </si>
  <si>
    <t>3959-21347  Will be paying state/local</t>
  </si>
  <si>
    <t>8072-8437 Will be paying state/local</t>
  </si>
  <si>
    <t>Conrad-Frerich, Dee (dup singles)</t>
  </si>
  <si>
    <r>
      <t xml:space="preserve">Doering, Jeff </t>
    </r>
    <r>
      <rPr>
        <b/>
        <sz val="12"/>
        <color theme="1"/>
        <rFont val="Calibri"/>
        <family val="2"/>
        <scheme val="minor"/>
      </rPr>
      <t xml:space="preserve"> </t>
    </r>
  </si>
  <si>
    <r>
      <t>Nelson, Terry</t>
    </r>
    <r>
      <rPr>
        <b/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</si>
</sst>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8" borderId="0" xfId="0" applyFont="1" applyFill="1"/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4" fillId="3" borderId="0" xfId="1" applyFont="1" applyFill="1"/>
    <xf numFmtId="0" fontId="2" fillId="10" borderId="0" xfId="0" applyFont="1" applyFill="1"/>
    <xf numFmtId="0" fontId="4" fillId="10" borderId="0" xfId="1" applyFont="1" applyFill="1"/>
    <xf numFmtId="0" fontId="2" fillId="10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4" fillId="6" borderId="0" xfId="1" applyFont="1" applyFill="1"/>
    <xf numFmtId="0" fontId="4" fillId="8" borderId="0" xfId="1" applyFont="1" applyFill="1"/>
    <xf numFmtId="0" fontId="4" fillId="9" borderId="0" xfId="1" applyFont="1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4" fillId="7" borderId="0" xfId="1" applyFont="1" applyFill="1"/>
    <xf numFmtId="0" fontId="5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5" fillId="8" borderId="0" xfId="0" applyFont="1" applyFill="1"/>
    <xf numFmtId="0" fontId="3" fillId="0" borderId="0" xfId="0" applyFont="1"/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nstolt@cox.net" TargetMode="External"/><Relationship Id="rId13" Type="http://schemas.openxmlformats.org/officeDocument/2006/relationships/hyperlink" Target="mailto:lda@cox.net" TargetMode="External"/><Relationship Id="rId18" Type="http://schemas.openxmlformats.org/officeDocument/2006/relationships/hyperlink" Target="mailto:hulla7@aol.com" TargetMode="External"/><Relationship Id="rId3" Type="http://schemas.openxmlformats.org/officeDocument/2006/relationships/hyperlink" Target="mailto:klschmidt66@gmail.com" TargetMode="External"/><Relationship Id="rId21" Type="http://schemas.openxmlformats.org/officeDocument/2006/relationships/hyperlink" Target="mailto:alanedwards@cox.net" TargetMode="External"/><Relationship Id="rId7" Type="http://schemas.openxmlformats.org/officeDocument/2006/relationships/hyperlink" Target="mailto:jerome.james800@gmail.com" TargetMode="External"/><Relationship Id="rId12" Type="http://schemas.openxmlformats.org/officeDocument/2006/relationships/hyperlink" Target="mailto:rdanfordbrown@aol.com" TargetMode="External"/><Relationship Id="rId17" Type="http://schemas.openxmlformats.org/officeDocument/2006/relationships/hyperlink" Target="mailto:buddyhogan@netscape.com" TargetMode="External"/><Relationship Id="rId2" Type="http://schemas.openxmlformats.org/officeDocument/2006/relationships/hyperlink" Target="mailto:rdallegge@gmail.com" TargetMode="External"/><Relationship Id="rId16" Type="http://schemas.openxmlformats.org/officeDocument/2006/relationships/hyperlink" Target="mailto:scottallen61717@yahoo.com" TargetMode="External"/><Relationship Id="rId20" Type="http://schemas.openxmlformats.org/officeDocument/2006/relationships/hyperlink" Target="mailto:bhines@weldonparts.com" TargetMode="External"/><Relationship Id="rId1" Type="http://schemas.openxmlformats.org/officeDocument/2006/relationships/hyperlink" Target="mailto:Diggyratt@gmail.com" TargetMode="External"/><Relationship Id="rId6" Type="http://schemas.openxmlformats.org/officeDocument/2006/relationships/hyperlink" Target="mailto:jp15106@windstream.net" TargetMode="External"/><Relationship Id="rId11" Type="http://schemas.openxmlformats.org/officeDocument/2006/relationships/hyperlink" Target="mailto:shargrimes24@yahoo.com" TargetMode="External"/><Relationship Id="rId5" Type="http://schemas.openxmlformats.org/officeDocument/2006/relationships/hyperlink" Target="mailto:jp15106@windstream.net" TargetMode="External"/><Relationship Id="rId15" Type="http://schemas.openxmlformats.org/officeDocument/2006/relationships/hyperlink" Target="mailto:jjsdiecast@ao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shargrimes24@yahoo.com" TargetMode="External"/><Relationship Id="rId19" Type="http://schemas.openxmlformats.org/officeDocument/2006/relationships/hyperlink" Target="mailto:bowlfish@centurylink.net" TargetMode="External"/><Relationship Id="rId4" Type="http://schemas.openxmlformats.org/officeDocument/2006/relationships/hyperlink" Target="mailto:daveg5378@gmail.com" TargetMode="External"/><Relationship Id="rId9" Type="http://schemas.openxmlformats.org/officeDocument/2006/relationships/hyperlink" Target="mailto:garyszy6628@icloud.com" TargetMode="External"/><Relationship Id="rId14" Type="http://schemas.openxmlformats.org/officeDocument/2006/relationships/hyperlink" Target="mailto:benbowl300@gmail.com" TargetMode="External"/><Relationship Id="rId22" Type="http://schemas.openxmlformats.org/officeDocument/2006/relationships/hyperlink" Target="mailto:momuhlbauer@cox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27B1-56F6-4306-98F3-1B11F62BE683}">
  <dimension ref="A1:T124"/>
  <sheetViews>
    <sheetView topLeftCell="A86" workbookViewId="0">
      <selection activeCell="O97" sqref="O97"/>
    </sheetView>
  </sheetViews>
  <sheetFormatPr defaultColWidth="28.6640625" defaultRowHeight="15.6" x14ac:dyDescent="0.3"/>
  <cols>
    <col min="1" max="1" width="28.6640625" style="2"/>
    <col min="2" max="2" width="6.33203125" style="2" customWidth="1"/>
    <col min="3" max="3" width="0" style="1" hidden="1" customWidth="1"/>
    <col min="4" max="4" width="35" style="1" hidden="1" customWidth="1"/>
    <col min="5" max="5" width="6.6640625" style="5" customWidth="1"/>
    <col min="6" max="6" width="6.5546875" style="5" customWidth="1"/>
    <col min="7" max="7" width="7.88671875" style="5" hidden="1" customWidth="1"/>
    <col min="8" max="8" width="8.5546875" style="5" hidden="1" customWidth="1"/>
    <col min="9" max="9" width="6.88671875" style="5" customWidth="1"/>
    <col min="10" max="10" width="11.33203125" style="5" customWidth="1"/>
    <col min="11" max="11" width="10.77734375" style="5" customWidth="1"/>
    <col min="12" max="12" width="15" style="5" customWidth="1"/>
    <col min="13" max="13" width="16.21875" style="5" customWidth="1"/>
    <col min="14" max="14" width="12.77734375" style="5" customWidth="1"/>
    <col min="15" max="16384" width="28.6640625" style="1"/>
  </cols>
  <sheetData>
    <row r="1" spans="1:20" x14ac:dyDescent="0.3">
      <c r="A1" s="4" t="s">
        <v>280</v>
      </c>
      <c r="E1" s="7" t="s">
        <v>237</v>
      </c>
      <c r="F1" s="7" t="s">
        <v>238</v>
      </c>
      <c r="G1" s="7"/>
      <c r="H1" s="7"/>
      <c r="I1" s="7" t="s">
        <v>239</v>
      </c>
      <c r="J1" s="5" t="s">
        <v>261</v>
      </c>
      <c r="K1" s="5" t="s">
        <v>262</v>
      </c>
      <c r="L1" s="5" t="s">
        <v>263</v>
      </c>
      <c r="M1" s="5" t="s">
        <v>264</v>
      </c>
      <c r="N1" s="5" t="s">
        <v>260</v>
      </c>
    </row>
    <row r="2" spans="1:20" x14ac:dyDescent="0.3">
      <c r="A2" s="4" t="s">
        <v>204</v>
      </c>
      <c r="B2" s="4" t="s">
        <v>69</v>
      </c>
      <c r="C2" s="4" t="s">
        <v>205</v>
      </c>
      <c r="D2" s="4" t="s">
        <v>208</v>
      </c>
      <c r="E2" s="9">
        <v>176</v>
      </c>
      <c r="F2" s="9">
        <v>50</v>
      </c>
      <c r="G2" s="9"/>
      <c r="H2" s="9">
        <f t="shared" ref="H2:H16" si="0">SUM((230-E2)*0.9)*3</f>
        <v>145.80000000000001</v>
      </c>
      <c r="I2" s="9">
        <f t="shared" ref="I2:I16" si="1">ROUNDDOWN(H2,0)</f>
        <v>145</v>
      </c>
      <c r="J2" s="9">
        <v>234</v>
      </c>
      <c r="K2" s="9">
        <v>188</v>
      </c>
      <c r="L2" s="9">
        <v>181</v>
      </c>
      <c r="M2" s="9">
        <f t="shared" ref="M2:M16" si="2">SUM(J2,K2,L2)</f>
        <v>603</v>
      </c>
      <c r="N2" s="9">
        <f t="shared" ref="N2:N16" si="3">SUM(M2,I2)</f>
        <v>748</v>
      </c>
    </row>
    <row r="3" spans="1:20" x14ac:dyDescent="0.3">
      <c r="A3" s="4" t="s">
        <v>2</v>
      </c>
      <c r="B3" s="4" t="s">
        <v>69</v>
      </c>
      <c r="C3" s="4" t="s">
        <v>167</v>
      </c>
      <c r="D3" s="4" t="s">
        <v>166</v>
      </c>
      <c r="E3" s="9">
        <v>177</v>
      </c>
      <c r="F3" s="9">
        <v>63</v>
      </c>
      <c r="G3" s="9"/>
      <c r="H3" s="9">
        <f t="shared" si="0"/>
        <v>143.10000000000002</v>
      </c>
      <c r="I3" s="9">
        <f t="shared" si="1"/>
        <v>143</v>
      </c>
      <c r="J3" s="9">
        <v>158</v>
      </c>
      <c r="K3" s="9">
        <v>248</v>
      </c>
      <c r="L3" s="9">
        <v>191</v>
      </c>
      <c r="M3" s="9">
        <f t="shared" si="2"/>
        <v>597</v>
      </c>
      <c r="N3" s="9">
        <f t="shared" si="3"/>
        <v>740</v>
      </c>
    </row>
    <row r="4" spans="1:20" x14ac:dyDescent="0.3">
      <c r="A4" s="4" t="s">
        <v>1</v>
      </c>
      <c r="B4" s="4" t="s">
        <v>69</v>
      </c>
      <c r="C4" s="4"/>
      <c r="D4" s="4" t="s">
        <v>291</v>
      </c>
      <c r="E4" s="9">
        <v>135</v>
      </c>
      <c r="F4" s="9">
        <v>60</v>
      </c>
      <c r="G4" s="9"/>
      <c r="H4" s="9">
        <f t="shared" si="0"/>
        <v>256.5</v>
      </c>
      <c r="I4" s="9">
        <f t="shared" si="1"/>
        <v>256</v>
      </c>
      <c r="J4" s="9">
        <v>145</v>
      </c>
      <c r="K4" s="9">
        <v>167</v>
      </c>
      <c r="L4" s="9">
        <v>167</v>
      </c>
      <c r="M4" s="9">
        <f t="shared" si="2"/>
        <v>479</v>
      </c>
      <c r="N4" s="9">
        <f t="shared" si="3"/>
        <v>735</v>
      </c>
      <c r="O4" s="3"/>
      <c r="P4" s="3"/>
      <c r="Q4" s="3"/>
      <c r="R4" s="3"/>
      <c r="S4" s="3"/>
      <c r="T4" s="3"/>
    </row>
    <row r="5" spans="1:20" s="2" customFormat="1" x14ac:dyDescent="0.3">
      <c r="A5" s="10" t="s">
        <v>49</v>
      </c>
      <c r="B5" s="10" t="s">
        <v>69</v>
      </c>
      <c r="C5" s="4" t="s">
        <v>103</v>
      </c>
      <c r="D5" s="4" t="s">
        <v>171</v>
      </c>
      <c r="E5" s="9">
        <v>174</v>
      </c>
      <c r="F5" s="9">
        <v>50</v>
      </c>
      <c r="G5" s="9"/>
      <c r="H5" s="9">
        <f t="shared" si="0"/>
        <v>151.19999999999999</v>
      </c>
      <c r="I5" s="9">
        <f t="shared" si="1"/>
        <v>151</v>
      </c>
      <c r="J5" s="9">
        <v>171</v>
      </c>
      <c r="K5" s="9">
        <v>179</v>
      </c>
      <c r="L5" s="9">
        <v>214</v>
      </c>
      <c r="M5" s="9">
        <f t="shared" si="2"/>
        <v>564</v>
      </c>
      <c r="N5" s="9">
        <f t="shared" si="3"/>
        <v>715</v>
      </c>
      <c r="O5" s="1"/>
      <c r="P5" s="1"/>
      <c r="Q5" s="1"/>
      <c r="R5" s="1"/>
      <c r="S5" s="1"/>
      <c r="T5" s="1"/>
    </row>
    <row r="6" spans="1:20" x14ac:dyDescent="0.3">
      <c r="A6" s="4" t="s">
        <v>178</v>
      </c>
      <c r="B6" s="4" t="s">
        <v>69</v>
      </c>
      <c r="C6" s="4" t="s">
        <v>180</v>
      </c>
      <c r="D6" s="4" t="s">
        <v>179</v>
      </c>
      <c r="E6" s="9">
        <v>149</v>
      </c>
      <c r="F6" s="9">
        <v>55</v>
      </c>
      <c r="G6" s="9"/>
      <c r="H6" s="9">
        <f t="shared" si="0"/>
        <v>218.70000000000002</v>
      </c>
      <c r="I6" s="9">
        <f t="shared" si="1"/>
        <v>218</v>
      </c>
      <c r="J6" s="9">
        <v>164</v>
      </c>
      <c r="K6" s="9">
        <v>177</v>
      </c>
      <c r="L6" s="9">
        <v>135</v>
      </c>
      <c r="M6" s="9">
        <f t="shared" si="2"/>
        <v>476</v>
      </c>
      <c r="N6" s="9">
        <f t="shared" si="3"/>
        <v>694</v>
      </c>
    </row>
    <row r="7" spans="1:20" x14ac:dyDescent="0.3">
      <c r="A7" s="4" t="s">
        <v>248</v>
      </c>
      <c r="B7" s="4" t="s">
        <v>69</v>
      </c>
      <c r="C7" s="4"/>
      <c r="D7" s="4"/>
      <c r="E7" s="9">
        <v>157</v>
      </c>
      <c r="F7" s="9">
        <v>52</v>
      </c>
      <c r="G7" s="9"/>
      <c r="H7" s="9">
        <f t="shared" si="0"/>
        <v>197.10000000000002</v>
      </c>
      <c r="I7" s="9">
        <f t="shared" si="1"/>
        <v>197</v>
      </c>
      <c r="J7" s="9">
        <v>156</v>
      </c>
      <c r="K7" s="9">
        <v>163</v>
      </c>
      <c r="L7" s="9">
        <v>159</v>
      </c>
      <c r="M7" s="9">
        <f t="shared" si="2"/>
        <v>478</v>
      </c>
      <c r="N7" s="9">
        <f t="shared" si="3"/>
        <v>675</v>
      </c>
      <c r="O7" s="2"/>
      <c r="P7" s="2"/>
      <c r="Q7" s="2"/>
      <c r="R7" s="2"/>
      <c r="S7" s="2"/>
      <c r="T7" s="2"/>
    </row>
    <row r="8" spans="1:20" x14ac:dyDescent="0.3">
      <c r="A8" s="4" t="s">
        <v>45</v>
      </c>
      <c r="B8" s="4" t="s">
        <v>69</v>
      </c>
      <c r="C8" s="18" t="s">
        <v>63</v>
      </c>
      <c r="D8" s="18" t="s">
        <v>64</v>
      </c>
      <c r="E8" s="9">
        <v>116</v>
      </c>
      <c r="F8" s="9">
        <v>53</v>
      </c>
      <c r="G8" s="9"/>
      <c r="H8" s="9">
        <f t="shared" si="0"/>
        <v>307.8</v>
      </c>
      <c r="I8" s="9">
        <f t="shared" si="1"/>
        <v>307</v>
      </c>
      <c r="J8" s="9">
        <v>122</v>
      </c>
      <c r="K8" s="9">
        <v>105</v>
      </c>
      <c r="L8" s="9">
        <v>137</v>
      </c>
      <c r="M8" s="9">
        <f t="shared" si="2"/>
        <v>364</v>
      </c>
      <c r="N8" s="9">
        <f t="shared" si="3"/>
        <v>671</v>
      </c>
    </row>
    <row r="9" spans="1:20" x14ac:dyDescent="0.3">
      <c r="A9" s="4" t="s">
        <v>6</v>
      </c>
      <c r="B9" s="4" t="s">
        <v>69</v>
      </c>
      <c r="C9" s="4"/>
      <c r="D9" s="4" t="s">
        <v>292</v>
      </c>
      <c r="E9" s="9">
        <v>167</v>
      </c>
      <c r="F9" s="9">
        <v>59</v>
      </c>
      <c r="G9" s="9"/>
      <c r="H9" s="9">
        <f t="shared" si="0"/>
        <v>170.10000000000002</v>
      </c>
      <c r="I9" s="9">
        <f t="shared" si="1"/>
        <v>170</v>
      </c>
      <c r="J9" s="9">
        <v>169</v>
      </c>
      <c r="K9" s="9">
        <v>161</v>
      </c>
      <c r="L9" s="9">
        <v>168</v>
      </c>
      <c r="M9" s="9">
        <f t="shared" si="2"/>
        <v>498</v>
      </c>
      <c r="N9" s="9">
        <f t="shared" si="3"/>
        <v>668</v>
      </c>
    </row>
    <row r="10" spans="1:20" x14ac:dyDescent="0.3">
      <c r="A10" s="4" t="s">
        <v>41</v>
      </c>
      <c r="B10" s="4" t="s">
        <v>69</v>
      </c>
      <c r="C10" s="4" t="s">
        <v>119</v>
      </c>
      <c r="D10" s="4" t="s">
        <v>118</v>
      </c>
      <c r="E10" s="9">
        <v>140</v>
      </c>
      <c r="F10" s="9">
        <v>64</v>
      </c>
      <c r="G10" s="9"/>
      <c r="H10" s="9">
        <f t="shared" si="0"/>
        <v>243</v>
      </c>
      <c r="I10" s="9">
        <f t="shared" si="1"/>
        <v>243</v>
      </c>
      <c r="J10" s="9">
        <v>150</v>
      </c>
      <c r="K10" s="9">
        <v>127</v>
      </c>
      <c r="L10" s="9">
        <v>147</v>
      </c>
      <c r="M10" s="9">
        <f t="shared" si="2"/>
        <v>424</v>
      </c>
      <c r="N10" s="9">
        <f t="shared" si="3"/>
        <v>667</v>
      </c>
    </row>
    <row r="11" spans="1:20" x14ac:dyDescent="0.3">
      <c r="A11" s="4" t="s">
        <v>46</v>
      </c>
      <c r="B11" s="4" t="s">
        <v>69</v>
      </c>
      <c r="C11" s="4" t="s">
        <v>112</v>
      </c>
      <c r="D11" s="4" t="s">
        <v>111</v>
      </c>
      <c r="E11" s="9">
        <v>200</v>
      </c>
      <c r="F11" s="9">
        <v>60</v>
      </c>
      <c r="G11" s="9"/>
      <c r="H11" s="9">
        <f t="shared" si="0"/>
        <v>81</v>
      </c>
      <c r="I11" s="9">
        <f t="shared" si="1"/>
        <v>81</v>
      </c>
      <c r="J11" s="9">
        <v>193</v>
      </c>
      <c r="K11" s="9">
        <v>159</v>
      </c>
      <c r="L11" s="9">
        <v>225</v>
      </c>
      <c r="M11" s="9">
        <f t="shared" si="2"/>
        <v>577</v>
      </c>
      <c r="N11" s="9">
        <f t="shared" si="3"/>
        <v>658</v>
      </c>
    </row>
    <row r="12" spans="1:20" x14ac:dyDescent="0.3">
      <c r="A12" s="4" t="s">
        <v>47</v>
      </c>
      <c r="B12" s="4" t="s">
        <v>69</v>
      </c>
      <c r="C12" s="4" t="s">
        <v>110</v>
      </c>
      <c r="D12" s="4" t="s">
        <v>109</v>
      </c>
      <c r="E12" s="9">
        <v>148</v>
      </c>
      <c r="F12" s="9">
        <v>62</v>
      </c>
      <c r="G12" s="9"/>
      <c r="H12" s="9">
        <f t="shared" si="0"/>
        <v>221.39999999999998</v>
      </c>
      <c r="I12" s="9">
        <f t="shared" si="1"/>
        <v>221</v>
      </c>
      <c r="J12" s="9">
        <v>149</v>
      </c>
      <c r="K12" s="9">
        <v>145</v>
      </c>
      <c r="L12" s="9">
        <v>138</v>
      </c>
      <c r="M12" s="9">
        <f t="shared" si="2"/>
        <v>432</v>
      </c>
      <c r="N12" s="9">
        <f t="shared" si="3"/>
        <v>653</v>
      </c>
    </row>
    <row r="13" spans="1:20" x14ac:dyDescent="0.3">
      <c r="A13" s="4" t="s">
        <v>42</v>
      </c>
      <c r="B13" s="4" t="s">
        <v>69</v>
      </c>
      <c r="C13" s="4" t="s">
        <v>62</v>
      </c>
      <c r="D13" s="4" t="s">
        <v>117</v>
      </c>
      <c r="E13" s="9">
        <v>209</v>
      </c>
      <c r="F13" s="9">
        <v>51</v>
      </c>
      <c r="G13" s="9"/>
      <c r="H13" s="9">
        <f t="shared" si="0"/>
        <v>56.7</v>
      </c>
      <c r="I13" s="9">
        <f t="shared" si="1"/>
        <v>56</v>
      </c>
      <c r="J13" s="9">
        <v>147</v>
      </c>
      <c r="K13" s="9">
        <v>234</v>
      </c>
      <c r="L13" s="9">
        <v>213</v>
      </c>
      <c r="M13" s="9">
        <f t="shared" si="2"/>
        <v>594</v>
      </c>
      <c r="N13" s="9">
        <f t="shared" si="3"/>
        <v>650</v>
      </c>
    </row>
    <row r="14" spans="1:20" x14ac:dyDescent="0.3">
      <c r="A14" s="4" t="s">
        <v>10</v>
      </c>
      <c r="B14" s="4" t="s">
        <v>69</v>
      </c>
      <c r="C14" s="18" t="s">
        <v>65</v>
      </c>
      <c r="D14" s="4" t="s">
        <v>66</v>
      </c>
      <c r="E14" s="9">
        <v>157</v>
      </c>
      <c r="F14" s="9">
        <v>62</v>
      </c>
      <c r="G14" s="9"/>
      <c r="H14" s="9">
        <f t="shared" si="0"/>
        <v>197.10000000000002</v>
      </c>
      <c r="I14" s="9">
        <f t="shared" si="1"/>
        <v>197</v>
      </c>
      <c r="J14" s="9">
        <v>153</v>
      </c>
      <c r="K14" s="9">
        <v>157</v>
      </c>
      <c r="L14" s="9">
        <v>131</v>
      </c>
      <c r="M14" s="9">
        <f t="shared" si="2"/>
        <v>441</v>
      </c>
      <c r="N14" s="9">
        <f t="shared" si="3"/>
        <v>638</v>
      </c>
    </row>
    <row r="15" spans="1:20" x14ac:dyDescent="0.3">
      <c r="A15" s="4" t="s">
        <v>293</v>
      </c>
      <c r="B15" s="4" t="s">
        <v>69</v>
      </c>
      <c r="C15" s="4"/>
      <c r="D15" s="4"/>
      <c r="E15" s="9">
        <v>200</v>
      </c>
      <c r="F15" s="9">
        <v>60</v>
      </c>
      <c r="G15" s="9"/>
      <c r="H15" s="9">
        <f t="shared" si="0"/>
        <v>81</v>
      </c>
      <c r="I15" s="9">
        <f t="shared" si="1"/>
        <v>81</v>
      </c>
      <c r="J15" s="9">
        <v>185</v>
      </c>
      <c r="K15" s="9">
        <v>165</v>
      </c>
      <c r="L15" s="9">
        <v>184</v>
      </c>
      <c r="M15" s="9">
        <f t="shared" si="2"/>
        <v>534</v>
      </c>
      <c r="N15" s="9">
        <f t="shared" si="3"/>
        <v>615</v>
      </c>
      <c r="O15" s="3"/>
      <c r="P15" s="3"/>
      <c r="Q15" s="3"/>
      <c r="R15" s="3"/>
      <c r="S15" s="3"/>
      <c r="T15" s="3"/>
    </row>
    <row r="16" spans="1:20" x14ac:dyDescent="0.3">
      <c r="A16" s="4" t="s">
        <v>21</v>
      </c>
      <c r="B16" s="4" t="s">
        <v>69</v>
      </c>
      <c r="C16" s="4" t="s">
        <v>146</v>
      </c>
      <c r="D16" s="4" t="s">
        <v>145</v>
      </c>
      <c r="E16" s="9">
        <v>183</v>
      </c>
      <c r="F16" s="9">
        <v>56</v>
      </c>
      <c r="G16" s="9"/>
      <c r="H16" s="9">
        <f t="shared" si="0"/>
        <v>126.9</v>
      </c>
      <c r="I16" s="9">
        <f t="shared" si="1"/>
        <v>126</v>
      </c>
      <c r="J16" s="9">
        <v>172</v>
      </c>
      <c r="K16" s="9">
        <v>160</v>
      </c>
      <c r="L16" s="9">
        <v>156</v>
      </c>
      <c r="M16" s="9">
        <f t="shared" si="2"/>
        <v>488</v>
      </c>
      <c r="N16" s="9">
        <f t="shared" si="3"/>
        <v>614</v>
      </c>
    </row>
    <row r="17" spans="1:20" x14ac:dyDescent="0.3">
      <c r="A17" s="19" t="s">
        <v>278</v>
      </c>
      <c r="B17" s="4"/>
      <c r="C17" s="4"/>
      <c r="D17" s="4"/>
      <c r="E17" s="7" t="s">
        <v>237</v>
      </c>
      <c r="F17" s="7" t="s">
        <v>238</v>
      </c>
      <c r="G17" s="7"/>
      <c r="H17" s="7"/>
      <c r="I17" s="7" t="s">
        <v>239</v>
      </c>
      <c r="J17" s="5" t="s">
        <v>261</v>
      </c>
      <c r="K17" s="5" t="s">
        <v>262</v>
      </c>
      <c r="L17" s="5" t="s">
        <v>263</v>
      </c>
      <c r="M17" s="5" t="s">
        <v>264</v>
      </c>
      <c r="N17" s="5" t="s">
        <v>260</v>
      </c>
    </row>
    <row r="18" spans="1:20" x14ac:dyDescent="0.3">
      <c r="A18" s="19" t="s">
        <v>183</v>
      </c>
      <c r="B18" s="19" t="s">
        <v>69</v>
      </c>
      <c r="C18" s="20" t="s">
        <v>182</v>
      </c>
      <c r="D18" s="19" t="s">
        <v>186</v>
      </c>
      <c r="E18" s="21">
        <v>145</v>
      </c>
      <c r="F18" s="21">
        <v>71</v>
      </c>
      <c r="G18" s="21"/>
      <c r="H18" s="21">
        <f t="shared" ref="H18:H23" si="4">SUM((230-E18)*0.9)*3</f>
        <v>229.5</v>
      </c>
      <c r="I18" s="21">
        <f t="shared" ref="I18:I23" si="5">ROUNDDOWN(H18,0)</f>
        <v>229</v>
      </c>
      <c r="J18" s="21">
        <v>176</v>
      </c>
      <c r="K18" s="21">
        <v>164</v>
      </c>
      <c r="L18" s="21">
        <v>175</v>
      </c>
      <c r="M18" s="21">
        <f t="shared" ref="M18:M23" si="6">SUM(J18,K18,L18)</f>
        <v>515</v>
      </c>
      <c r="N18" s="21">
        <f t="shared" ref="N18:N23" si="7">SUM(M18,I18)</f>
        <v>744</v>
      </c>
      <c r="O18" s="2"/>
      <c r="P18" s="2"/>
      <c r="Q18" s="2"/>
      <c r="R18" s="2"/>
      <c r="S18" s="2"/>
      <c r="T18" s="2"/>
    </row>
    <row r="19" spans="1:20" x14ac:dyDescent="0.3">
      <c r="A19" s="19" t="s">
        <v>0</v>
      </c>
      <c r="B19" s="19" t="s">
        <v>69</v>
      </c>
      <c r="C19" s="19" t="s">
        <v>169</v>
      </c>
      <c r="D19" s="19" t="s">
        <v>168</v>
      </c>
      <c r="E19" s="21">
        <v>168</v>
      </c>
      <c r="F19" s="21">
        <v>66</v>
      </c>
      <c r="G19" s="21"/>
      <c r="H19" s="21">
        <f t="shared" si="4"/>
        <v>167.4</v>
      </c>
      <c r="I19" s="21">
        <f t="shared" si="5"/>
        <v>167</v>
      </c>
      <c r="J19" s="21">
        <v>137</v>
      </c>
      <c r="K19" s="21">
        <v>165</v>
      </c>
      <c r="L19" s="21">
        <v>190</v>
      </c>
      <c r="M19" s="21">
        <f t="shared" si="6"/>
        <v>492</v>
      </c>
      <c r="N19" s="21">
        <f t="shared" si="7"/>
        <v>659</v>
      </c>
    </row>
    <row r="20" spans="1:20" x14ac:dyDescent="0.3">
      <c r="A20" s="19" t="s">
        <v>153</v>
      </c>
      <c r="B20" s="19" t="s">
        <v>69</v>
      </c>
      <c r="C20" s="19" t="s">
        <v>155</v>
      </c>
      <c r="D20" s="19" t="s">
        <v>154</v>
      </c>
      <c r="E20" s="21">
        <v>190</v>
      </c>
      <c r="F20" s="21">
        <v>72</v>
      </c>
      <c r="G20" s="21"/>
      <c r="H20" s="21">
        <f t="shared" si="4"/>
        <v>108</v>
      </c>
      <c r="I20" s="21">
        <f t="shared" si="5"/>
        <v>108</v>
      </c>
      <c r="J20" s="21">
        <v>204</v>
      </c>
      <c r="K20" s="21">
        <v>196</v>
      </c>
      <c r="L20" s="21">
        <v>148</v>
      </c>
      <c r="M20" s="21">
        <f t="shared" si="6"/>
        <v>548</v>
      </c>
      <c r="N20" s="21">
        <f t="shared" si="7"/>
        <v>656</v>
      </c>
    </row>
    <row r="21" spans="1:20" x14ac:dyDescent="0.3">
      <c r="A21" s="19" t="s">
        <v>17</v>
      </c>
      <c r="B21" s="19" t="s">
        <v>69</v>
      </c>
      <c r="C21" s="19" t="s">
        <v>151</v>
      </c>
      <c r="D21" s="19" t="s">
        <v>85</v>
      </c>
      <c r="E21" s="21">
        <v>158</v>
      </c>
      <c r="F21" s="21">
        <v>71</v>
      </c>
      <c r="G21" s="21"/>
      <c r="H21" s="21">
        <f t="shared" si="4"/>
        <v>194.39999999999998</v>
      </c>
      <c r="I21" s="21">
        <f t="shared" si="5"/>
        <v>194</v>
      </c>
      <c r="J21" s="21">
        <v>156</v>
      </c>
      <c r="K21" s="21">
        <v>170</v>
      </c>
      <c r="L21" s="21">
        <v>126</v>
      </c>
      <c r="M21" s="21">
        <f t="shared" si="6"/>
        <v>452</v>
      </c>
      <c r="N21" s="21">
        <f t="shared" si="7"/>
        <v>646</v>
      </c>
      <c r="O21" s="3"/>
      <c r="P21" s="3"/>
      <c r="Q21" s="3"/>
      <c r="R21" s="3"/>
      <c r="S21" s="3"/>
      <c r="T21" s="3"/>
    </row>
    <row r="22" spans="1:20" x14ac:dyDescent="0.3">
      <c r="A22" s="19" t="s">
        <v>32</v>
      </c>
      <c r="B22" s="19" t="s">
        <v>69</v>
      </c>
      <c r="C22" s="19" t="s">
        <v>131</v>
      </c>
      <c r="D22" s="19" t="s">
        <v>130</v>
      </c>
      <c r="E22" s="22">
        <v>135</v>
      </c>
      <c r="F22" s="21">
        <v>72</v>
      </c>
      <c r="G22" s="21"/>
      <c r="H22" s="21">
        <f t="shared" si="4"/>
        <v>256.5</v>
      </c>
      <c r="I22" s="21">
        <f t="shared" si="5"/>
        <v>256</v>
      </c>
      <c r="J22" s="21">
        <v>89</v>
      </c>
      <c r="K22" s="21">
        <v>130</v>
      </c>
      <c r="L22" s="21">
        <v>167</v>
      </c>
      <c r="M22" s="21">
        <f t="shared" si="6"/>
        <v>386</v>
      </c>
      <c r="N22" s="21">
        <f t="shared" si="7"/>
        <v>642</v>
      </c>
    </row>
    <row r="23" spans="1:20" x14ac:dyDescent="0.3">
      <c r="A23" s="19" t="s">
        <v>236</v>
      </c>
      <c r="B23" s="19" t="s">
        <v>69</v>
      </c>
      <c r="C23" s="20" t="s">
        <v>73</v>
      </c>
      <c r="D23" s="19" t="s">
        <v>74</v>
      </c>
      <c r="E23" s="21">
        <v>151</v>
      </c>
      <c r="F23" s="21">
        <v>66</v>
      </c>
      <c r="G23" s="21"/>
      <c r="H23" s="21">
        <f t="shared" si="4"/>
        <v>213.3</v>
      </c>
      <c r="I23" s="21">
        <f t="shared" si="5"/>
        <v>213</v>
      </c>
      <c r="J23" s="21">
        <v>133</v>
      </c>
      <c r="K23" s="21">
        <v>108</v>
      </c>
      <c r="L23" s="21">
        <v>143</v>
      </c>
      <c r="M23" s="21">
        <f t="shared" si="6"/>
        <v>384</v>
      </c>
      <c r="N23" s="21">
        <f t="shared" si="7"/>
        <v>597</v>
      </c>
    </row>
    <row r="24" spans="1:20" x14ac:dyDescent="0.3">
      <c r="A24" s="13" t="s">
        <v>279</v>
      </c>
      <c r="B24" s="19"/>
      <c r="C24" s="19"/>
      <c r="D24" s="19"/>
      <c r="E24" s="7" t="s">
        <v>237</v>
      </c>
      <c r="F24" s="7" t="s">
        <v>238</v>
      </c>
      <c r="G24" s="7"/>
      <c r="H24" s="7"/>
      <c r="I24" s="7" t="s">
        <v>239</v>
      </c>
      <c r="J24" s="5" t="s">
        <v>261</v>
      </c>
      <c r="K24" s="5" t="s">
        <v>262</v>
      </c>
      <c r="L24" s="5" t="s">
        <v>263</v>
      </c>
      <c r="M24" s="5" t="s">
        <v>264</v>
      </c>
      <c r="N24" s="5" t="s">
        <v>260</v>
      </c>
    </row>
    <row r="25" spans="1:20" x14ac:dyDescent="0.3">
      <c r="A25" s="13" t="s">
        <v>34</v>
      </c>
      <c r="B25" s="13" t="s">
        <v>69</v>
      </c>
      <c r="C25" s="23" t="s">
        <v>82</v>
      </c>
      <c r="D25" s="13" t="s">
        <v>84</v>
      </c>
      <c r="E25" s="14">
        <v>156</v>
      </c>
      <c r="F25" s="14">
        <v>79</v>
      </c>
      <c r="G25" s="14"/>
      <c r="H25" s="14">
        <f>SUM((230-E25)*0.9)*3</f>
        <v>199.8</v>
      </c>
      <c r="I25" s="14">
        <f>ROUNDDOWN(H25,0)</f>
        <v>199</v>
      </c>
      <c r="J25" s="14">
        <v>181</v>
      </c>
      <c r="K25" s="14">
        <v>168</v>
      </c>
      <c r="L25" s="14">
        <v>157</v>
      </c>
      <c r="M25" s="14">
        <f>SUM(J25,K25,L25)</f>
        <v>506</v>
      </c>
      <c r="N25" s="14">
        <f>SUM(M25,I25)</f>
        <v>705</v>
      </c>
    </row>
    <row r="26" spans="1:20" x14ac:dyDescent="0.3">
      <c r="A26" s="13" t="s">
        <v>184</v>
      </c>
      <c r="B26" s="13" t="s">
        <v>69</v>
      </c>
      <c r="C26" s="13" t="s">
        <v>185</v>
      </c>
      <c r="D26" s="13" t="s">
        <v>187</v>
      </c>
      <c r="E26" s="14">
        <v>155</v>
      </c>
      <c r="F26" s="14">
        <v>76</v>
      </c>
      <c r="G26" s="14"/>
      <c r="H26" s="14">
        <f>SUM((230-E26)*0.9)*3</f>
        <v>202.5</v>
      </c>
      <c r="I26" s="14">
        <f>ROUNDDOWN(H26,0)</f>
        <v>202</v>
      </c>
      <c r="J26" s="14">
        <v>123</v>
      </c>
      <c r="K26" s="14">
        <v>135</v>
      </c>
      <c r="L26" s="14">
        <v>171</v>
      </c>
      <c r="M26" s="14">
        <f>SUM(J26,K26,L26)</f>
        <v>429</v>
      </c>
      <c r="N26" s="14">
        <f>SUM(M26,I26)</f>
        <v>631</v>
      </c>
    </row>
    <row r="27" spans="1:20" s="3" customFormat="1" x14ac:dyDescent="0.3"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20" s="3" customFormat="1" x14ac:dyDescent="0.3">
      <c r="A28" s="26" t="s">
        <v>275</v>
      </c>
      <c r="E28" s="7" t="s">
        <v>237</v>
      </c>
      <c r="F28" s="7" t="s">
        <v>238</v>
      </c>
      <c r="G28" s="7"/>
      <c r="H28" s="7"/>
      <c r="I28" s="7" t="s">
        <v>239</v>
      </c>
      <c r="J28" s="5" t="s">
        <v>261</v>
      </c>
      <c r="K28" s="5" t="s">
        <v>262</v>
      </c>
      <c r="L28" s="5" t="s">
        <v>263</v>
      </c>
      <c r="M28" s="5" t="s">
        <v>264</v>
      </c>
      <c r="N28" s="5" t="s">
        <v>260</v>
      </c>
    </row>
    <row r="29" spans="1:20" x14ac:dyDescent="0.3">
      <c r="A29" s="26" t="s">
        <v>249</v>
      </c>
      <c r="B29" s="26" t="s">
        <v>68</v>
      </c>
      <c r="C29" s="26"/>
      <c r="D29" s="26"/>
      <c r="E29" s="27">
        <v>172</v>
      </c>
      <c r="F29" s="27">
        <v>55</v>
      </c>
      <c r="G29" s="27"/>
      <c r="H29" s="27">
        <f t="shared" ref="H29:H58" si="8">SUM((230-E29)*0.9)*3</f>
        <v>156.60000000000002</v>
      </c>
      <c r="I29" s="27">
        <f t="shared" ref="I29:I58" si="9">ROUNDDOWN(H29,0)</f>
        <v>156</v>
      </c>
      <c r="J29" s="27">
        <v>209</v>
      </c>
      <c r="K29" s="27">
        <v>243</v>
      </c>
      <c r="L29" s="27">
        <v>155</v>
      </c>
      <c r="M29" s="27">
        <f t="shared" ref="M29:M58" si="10">SUM(J29,K29,L29)</f>
        <v>607</v>
      </c>
      <c r="N29" s="27">
        <f t="shared" ref="N29:N58" si="11">SUM(M29,I29)</f>
        <v>763</v>
      </c>
    </row>
    <row r="30" spans="1:20" x14ac:dyDescent="0.3">
      <c r="A30" s="26" t="s">
        <v>247</v>
      </c>
      <c r="B30" s="26" t="s">
        <v>68</v>
      </c>
      <c r="C30" s="26" t="s">
        <v>170</v>
      </c>
      <c r="D30" s="26" t="s">
        <v>273</v>
      </c>
      <c r="E30" s="27">
        <v>140</v>
      </c>
      <c r="F30" s="27">
        <v>57</v>
      </c>
      <c r="G30" s="27"/>
      <c r="H30" s="27">
        <f t="shared" si="8"/>
        <v>243</v>
      </c>
      <c r="I30" s="27">
        <f t="shared" si="9"/>
        <v>243</v>
      </c>
      <c r="J30" s="27">
        <v>159</v>
      </c>
      <c r="K30" s="27">
        <v>173</v>
      </c>
      <c r="L30" s="27">
        <v>185</v>
      </c>
      <c r="M30" s="27">
        <f t="shared" si="10"/>
        <v>517</v>
      </c>
      <c r="N30" s="27">
        <f t="shared" si="11"/>
        <v>760</v>
      </c>
    </row>
    <row r="31" spans="1:20" x14ac:dyDescent="0.3">
      <c r="A31" s="26" t="s">
        <v>220</v>
      </c>
      <c r="B31" s="26" t="s">
        <v>68</v>
      </c>
      <c r="C31" s="26" t="s">
        <v>224</v>
      </c>
      <c r="D31" s="26" t="s">
        <v>223</v>
      </c>
      <c r="E31" s="27">
        <v>182</v>
      </c>
      <c r="F31" s="27">
        <v>51</v>
      </c>
      <c r="G31" s="27"/>
      <c r="H31" s="27">
        <f t="shared" si="8"/>
        <v>129.60000000000002</v>
      </c>
      <c r="I31" s="27">
        <f t="shared" si="9"/>
        <v>129</v>
      </c>
      <c r="J31" s="27">
        <v>191</v>
      </c>
      <c r="K31" s="27">
        <v>193</v>
      </c>
      <c r="L31" s="27">
        <v>221</v>
      </c>
      <c r="M31" s="27">
        <f t="shared" si="10"/>
        <v>605</v>
      </c>
      <c r="N31" s="27">
        <f t="shared" si="11"/>
        <v>734</v>
      </c>
    </row>
    <row r="32" spans="1:20" x14ac:dyDescent="0.3">
      <c r="A32" s="26" t="s">
        <v>294</v>
      </c>
      <c r="B32" s="26" t="s">
        <v>68</v>
      </c>
      <c r="C32" s="26" t="s">
        <v>233</v>
      </c>
      <c r="D32" s="26" t="s">
        <v>232</v>
      </c>
      <c r="E32" s="27">
        <v>218</v>
      </c>
      <c r="F32" s="27">
        <v>64</v>
      </c>
      <c r="G32" s="27"/>
      <c r="H32" s="27">
        <f t="shared" si="8"/>
        <v>32.400000000000006</v>
      </c>
      <c r="I32" s="27">
        <f t="shared" si="9"/>
        <v>32</v>
      </c>
      <c r="J32" s="27">
        <v>279</v>
      </c>
      <c r="K32" s="27">
        <v>228</v>
      </c>
      <c r="L32" s="27">
        <v>193</v>
      </c>
      <c r="M32" s="27">
        <f t="shared" si="10"/>
        <v>700</v>
      </c>
      <c r="N32" s="27">
        <f t="shared" si="11"/>
        <v>732</v>
      </c>
    </row>
    <row r="33" spans="1:20" x14ac:dyDescent="0.3">
      <c r="A33" s="26" t="s">
        <v>246</v>
      </c>
      <c r="B33" s="26" t="s">
        <v>68</v>
      </c>
      <c r="C33" s="26"/>
      <c r="D33" s="26"/>
      <c r="E33" s="27">
        <v>209</v>
      </c>
      <c r="F33" s="27">
        <v>63</v>
      </c>
      <c r="G33" s="27"/>
      <c r="H33" s="27">
        <f t="shared" si="8"/>
        <v>56.7</v>
      </c>
      <c r="I33" s="27">
        <f t="shared" si="9"/>
        <v>56</v>
      </c>
      <c r="J33" s="27">
        <v>185</v>
      </c>
      <c r="K33" s="27">
        <v>251</v>
      </c>
      <c r="L33" s="27">
        <v>237</v>
      </c>
      <c r="M33" s="27">
        <f t="shared" si="10"/>
        <v>673</v>
      </c>
      <c r="N33" s="27">
        <f t="shared" si="11"/>
        <v>729</v>
      </c>
      <c r="O33" s="3"/>
      <c r="P33" s="3"/>
      <c r="Q33" s="3"/>
      <c r="R33" s="3"/>
      <c r="S33" s="3"/>
      <c r="T33" s="3"/>
    </row>
    <row r="34" spans="1:20" x14ac:dyDescent="0.3">
      <c r="A34" s="26" t="s">
        <v>244</v>
      </c>
      <c r="B34" s="26" t="s">
        <v>68</v>
      </c>
      <c r="C34" s="26"/>
      <c r="D34" s="26"/>
      <c r="E34" s="27">
        <v>142</v>
      </c>
      <c r="F34" s="27">
        <v>55</v>
      </c>
      <c r="G34" s="27"/>
      <c r="H34" s="27">
        <f t="shared" si="8"/>
        <v>237.60000000000002</v>
      </c>
      <c r="I34" s="27">
        <f t="shared" si="9"/>
        <v>237</v>
      </c>
      <c r="J34" s="27">
        <v>173</v>
      </c>
      <c r="K34" s="27">
        <v>177</v>
      </c>
      <c r="L34" s="27">
        <v>140</v>
      </c>
      <c r="M34" s="27">
        <f t="shared" si="10"/>
        <v>490</v>
      </c>
      <c r="N34" s="27">
        <f t="shared" si="11"/>
        <v>727</v>
      </c>
    </row>
    <row r="35" spans="1:20" x14ac:dyDescent="0.3">
      <c r="A35" s="26" t="s">
        <v>38</v>
      </c>
      <c r="B35" s="26" t="s">
        <v>68</v>
      </c>
      <c r="C35" s="26" t="s">
        <v>123</v>
      </c>
      <c r="D35" s="26" t="s">
        <v>122</v>
      </c>
      <c r="E35" s="27">
        <v>176</v>
      </c>
      <c r="F35" s="27">
        <v>52</v>
      </c>
      <c r="G35" s="27"/>
      <c r="H35" s="27">
        <f t="shared" si="8"/>
        <v>145.80000000000001</v>
      </c>
      <c r="I35" s="27">
        <f t="shared" si="9"/>
        <v>145</v>
      </c>
      <c r="J35" s="27">
        <v>205</v>
      </c>
      <c r="K35" s="27">
        <v>168</v>
      </c>
      <c r="L35" s="27">
        <v>191</v>
      </c>
      <c r="M35" s="27">
        <f t="shared" si="10"/>
        <v>564</v>
      </c>
      <c r="N35" s="27">
        <f t="shared" si="11"/>
        <v>709</v>
      </c>
    </row>
    <row r="36" spans="1:20" x14ac:dyDescent="0.3">
      <c r="A36" s="26" t="s">
        <v>12</v>
      </c>
      <c r="B36" s="26" t="s">
        <v>68</v>
      </c>
      <c r="C36" s="26" t="s">
        <v>161</v>
      </c>
      <c r="D36" s="26" t="s">
        <v>162</v>
      </c>
      <c r="E36" s="27">
        <v>194</v>
      </c>
      <c r="F36" s="27">
        <v>60</v>
      </c>
      <c r="G36" s="27"/>
      <c r="H36" s="27">
        <f t="shared" si="8"/>
        <v>97.199999999999989</v>
      </c>
      <c r="I36" s="27">
        <f t="shared" si="9"/>
        <v>97</v>
      </c>
      <c r="J36" s="27">
        <v>246</v>
      </c>
      <c r="K36" s="27">
        <v>199</v>
      </c>
      <c r="L36" s="27">
        <v>164</v>
      </c>
      <c r="M36" s="27">
        <f t="shared" si="10"/>
        <v>609</v>
      </c>
      <c r="N36" s="27">
        <f t="shared" si="11"/>
        <v>706</v>
      </c>
    </row>
    <row r="37" spans="1:20" s="2" customFormat="1" x14ac:dyDescent="0.3">
      <c r="A37" s="26" t="s">
        <v>26</v>
      </c>
      <c r="B37" s="26" t="s">
        <v>68</v>
      </c>
      <c r="C37" s="26" t="s">
        <v>60</v>
      </c>
      <c r="D37" s="26" t="s">
        <v>139</v>
      </c>
      <c r="E37" s="27">
        <v>202</v>
      </c>
      <c r="F37" s="27">
        <v>57</v>
      </c>
      <c r="G37" s="27"/>
      <c r="H37" s="27">
        <f t="shared" si="8"/>
        <v>75.599999999999994</v>
      </c>
      <c r="I37" s="27">
        <f t="shared" si="9"/>
        <v>75</v>
      </c>
      <c r="J37" s="27">
        <v>204</v>
      </c>
      <c r="K37" s="27">
        <v>222</v>
      </c>
      <c r="L37" s="27">
        <v>204</v>
      </c>
      <c r="M37" s="27">
        <f t="shared" si="10"/>
        <v>630</v>
      </c>
      <c r="N37" s="27">
        <f t="shared" si="11"/>
        <v>705</v>
      </c>
      <c r="O37" s="1"/>
      <c r="P37" s="1"/>
      <c r="Q37" s="1"/>
      <c r="R37" s="1"/>
      <c r="S37" s="1"/>
      <c r="T37" s="1"/>
    </row>
    <row r="38" spans="1:20" s="2" customFormat="1" x14ac:dyDescent="0.3">
      <c r="A38" s="26" t="s">
        <v>15</v>
      </c>
      <c r="B38" s="26" t="s">
        <v>68</v>
      </c>
      <c r="C38" s="26" t="s">
        <v>158</v>
      </c>
      <c r="D38" s="26" t="s">
        <v>67</v>
      </c>
      <c r="E38" s="27">
        <v>229</v>
      </c>
      <c r="F38" s="27">
        <v>60</v>
      </c>
      <c r="G38" s="27"/>
      <c r="H38" s="27">
        <f t="shared" si="8"/>
        <v>2.7</v>
      </c>
      <c r="I38" s="27">
        <f t="shared" si="9"/>
        <v>2</v>
      </c>
      <c r="J38" s="27">
        <v>238</v>
      </c>
      <c r="K38" s="27">
        <v>247</v>
      </c>
      <c r="L38" s="27">
        <v>216</v>
      </c>
      <c r="M38" s="27">
        <f t="shared" si="10"/>
        <v>701</v>
      </c>
      <c r="N38" s="27">
        <f t="shared" si="11"/>
        <v>703</v>
      </c>
      <c r="O38" s="1"/>
      <c r="P38" s="1"/>
      <c r="Q38" s="1"/>
      <c r="R38" s="1"/>
      <c r="S38" s="1"/>
      <c r="T38" s="1"/>
    </row>
    <row r="39" spans="1:20" s="4" customFormat="1" x14ac:dyDescent="0.3">
      <c r="A39" s="26" t="s">
        <v>44</v>
      </c>
      <c r="B39" s="26" t="s">
        <v>68</v>
      </c>
      <c r="C39" s="26"/>
      <c r="D39" s="26" t="s">
        <v>194</v>
      </c>
      <c r="E39" s="27">
        <v>155</v>
      </c>
      <c r="F39" s="27">
        <v>62</v>
      </c>
      <c r="G39" s="27"/>
      <c r="H39" s="27">
        <f t="shared" si="8"/>
        <v>202.5</v>
      </c>
      <c r="I39" s="27">
        <f t="shared" si="9"/>
        <v>202</v>
      </c>
      <c r="J39" s="27">
        <v>165</v>
      </c>
      <c r="K39" s="27">
        <v>188</v>
      </c>
      <c r="L39" s="27">
        <v>145</v>
      </c>
      <c r="M39" s="27">
        <f t="shared" si="10"/>
        <v>498</v>
      </c>
      <c r="N39" s="27">
        <f t="shared" si="11"/>
        <v>700</v>
      </c>
      <c r="O39" s="1"/>
      <c r="P39" s="1"/>
      <c r="Q39" s="1"/>
      <c r="R39" s="1"/>
      <c r="S39" s="1"/>
      <c r="T39" s="1"/>
    </row>
    <row r="40" spans="1:20" x14ac:dyDescent="0.3">
      <c r="A40" s="26" t="s">
        <v>52</v>
      </c>
      <c r="B40" s="26" t="s">
        <v>68</v>
      </c>
      <c r="C40" s="26" t="s">
        <v>106</v>
      </c>
      <c r="D40" s="26" t="s">
        <v>105</v>
      </c>
      <c r="E40" s="27">
        <v>204</v>
      </c>
      <c r="F40" s="27">
        <v>62</v>
      </c>
      <c r="G40" s="27"/>
      <c r="H40" s="27">
        <f t="shared" si="8"/>
        <v>70.2</v>
      </c>
      <c r="I40" s="27">
        <f t="shared" si="9"/>
        <v>70</v>
      </c>
      <c r="J40" s="27">
        <v>227</v>
      </c>
      <c r="K40" s="27">
        <v>223</v>
      </c>
      <c r="L40" s="27">
        <v>176</v>
      </c>
      <c r="M40" s="27">
        <f t="shared" si="10"/>
        <v>626</v>
      </c>
      <c r="N40" s="27">
        <f t="shared" si="11"/>
        <v>696</v>
      </c>
    </row>
    <row r="41" spans="1:20" x14ac:dyDescent="0.3">
      <c r="A41" s="26" t="s">
        <v>172</v>
      </c>
      <c r="B41" s="26" t="s">
        <v>68</v>
      </c>
      <c r="C41" s="26" t="s">
        <v>173</v>
      </c>
      <c r="D41" s="26" t="s">
        <v>174</v>
      </c>
      <c r="E41" s="27">
        <v>167</v>
      </c>
      <c r="F41" s="27">
        <v>63</v>
      </c>
      <c r="G41" s="27"/>
      <c r="H41" s="27">
        <f t="shared" si="8"/>
        <v>170.10000000000002</v>
      </c>
      <c r="I41" s="27">
        <f t="shared" si="9"/>
        <v>170</v>
      </c>
      <c r="J41" s="27">
        <v>144</v>
      </c>
      <c r="K41" s="27">
        <v>172</v>
      </c>
      <c r="L41" s="27">
        <v>201</v>
      </c>
      <c r="M41" s="27">
        <f t="shared" si="10"/>
        <v>517</v>
      </c>
      <c r="N41" s="27">
        <f t="shared" si="11"/>
        <v>687</v>
      </c>
      <c r="O41" s="3"/>
      <c r="P41" s="3"/>
      <c r="Q41" s="3"/>
      <c r="R41" s="3"/>
      <c r="S41" s="3"/>
      <c r="T41" s="3"/>
    </row>
    <row r="42" spans="1:20" x14ac:dyDescent="0.3">
      <c r="A42" s="26" t="s">
        <v>116</v>
      </c>
      <c r="B42" s="26" t="s">
        <v>68</v>
      </c>
      <c r="C42" s="26" t="s">
        <v>58</v>
      </c>
      <c r="D42" s="26" t="s">
        <v>115</v>
      </c>
      <c r="E42" s="27">
        <v>220</v>
      </c>
      <c r="F42" s="27">
        <v>55</v>
      </c>
      <c r="G42" s="27"/>
      <c r="H42" s="27">
        <f t="shared" si="8"/>
        <v>27</v>
      </c>
      <c r="I42" s="27">
        <f t="shared" si="9"/>
        <v>27</v>
      </c>
      <c r="J42" s="27">
        <v>206</v>
      </c>
      <c r="K42" s="27">
        <v>224</v>
      </c>
      <c r="L42" s="27">
        <v>220</v>
      </c>
      <c r="M42" s="27">
        <f t="shared" si="10"/>
        <v>650</v>
      </c>
      <c r="N42" s="27">
        <f t="shared" si="11"/>
        <v>677</v>
      </c>
    </row>
    <row r="43" spans="1:20" s="2" customFormat="1" x14ac:dyDescent="0.3">
      <c r="A43" s="26" t="s">
        <v>7</v>
      </c>
      <c r="B43" s="26" t="s">
        <v>68</v>
      </c>
      <c r="C43" s="26"/>
      <c r="D43" s="26" t="s">
        <v>274</v>
      </c>
      <c r="E43" s="27">
        <v>174</v>
      </c>
      <c r="F43" s="27">
        <v>62</v>
      </c>
      <c r="G43" s="27"/>
      <c r="H43" s="27">
        <f t="shared" si="8"/>
        <v>151.19999999999999</v>
      </c>
      <c r="I43" s="27">
        <f t="shared" si="9"/>
        <v>151</v>
      </c>
      <c r="J43" s="27">
        <v>124</v>
      </c>
      <c r="K43" s="27">
        <v>179</v>
      </c>
      <c r="L43" s="27">
        <v>222</v>
      </c>
      <c r="M43" s="27">
        <f t="shared" si="10"/>
        <v>525</v>
      </c>
      <c r="N43" s="27">
        <f t="shared" si="11"/>
        <v>676</v>
      </c>
      <c r="O43" s="1"/>
      <c r="P43" s="1"/>
      <c r="Q43" s="1"/>
      <c r="R43" s="1"/>
      <c r="S43" s="1"/>
      <c r="T43" s="1"/>
    </row>
    <row r="44" spans="1:20" x14ac:dyDescent="0.3">
      <c r="A44" s="26" t="s">
        <v>18</v>
      </c>
      <c r="B44" s="26" t="s">
        <v>68</v>
      </c>
      <c r="C44" s="26" t="s">
        <v>149</v>
      </c>
      <c r="D44" s="26" t="s">
        <v>148</v>
      </c>
      <c r="E44" s="27">
        <v>209</v>
      </c>
      <c r="F44" s="27">
        <v>62</v>
      </c>
      <c r="G44" s="27"/>
      <c r="H44" s="27">
        <f t="shared" si="8"/>
        <v>56.7</v>
      </c>
      <c r="I44" s="27">
        <f t="shared" si="9"/>
        <v>56</v>
      </c>
      <c r="J44" s="27">
        <v>185</v>
      </c>
      <c r="K44" s="27">
        <v>223</v>
      </c>
      <c r="L44" s="27">
        <v>207</v>
      </c>
      <c r="M44" s="27">
        <f t="shared" si="10"/>
        <v>615</v>
      </c>
      <c r="N44" s="27">
        <f t="shared" si="11"/>
        <v>671</v>
      </c>
    </row>
    <row r="45" spans="1:20" x14ac:dyDescent="0.3">
      <c r="A45" s="26" t="s">
        <v>227</v>
      </c>
      <c r="B45" s="26" t="s">
        <v>68</v>
      </c>
      <c r="C45" s="26" t="s">
        <v>235</v>
      </c>
      <c r="D45" s="26" t="s">
        <v>234</v>
      </c>
      <c r="E45" s="27">
        <v>221</v>
      </c>
      <c r="F45" s="27">
        <v>54</v>
      </c>
      <c r="G45" s="27"/>
      <c r="H45" s="27">
        <f t="shared" si="8"/>
        <v>24.299999999999997</v>
      </c>
      <c r="I45" s="27">
        <f t="shared" si="9"/>
        <v>24</v>
      </c>
      <c r="J45" s="27">
        <v>188</v>
      </c>
      <c r="K45" s="27">
        <v>235</v>
      </c>
      <c r="L45" s="27">
        <v>223</v>
      </c>
      <c r="M45" s="27">
        <f t="shared" si="10"/>
        <v>646</v>
      </c>
      <c r="N45" s="27">
        <f t="shared" si="11"/>
        <v>670</v>
      </c>
      <c r="O45" s="2"/>
      <c r="P45" s="2"/>
      <c r="Q45" s="2"/>
      <c r="R45" s="2"/>
      <c r="S45" s="2"/>
      <c r="T45" s="2"/>
    </row>
    <row r="46" spans="1:20" x14ac:dyDescent="0.3">
      <c r="A46" s="26" t="s">
        <v>20</v>
      </c>
      <c r="B46" s="26" t="s">
        <v>68</v>
      </c>
      <c r="C46" s="26" t="s">
        <v>147</v>
      </c>
      <c r="D46" s="26" t="s">
        <v>78</v>
      </c>
      <c r="E46" s="27">
        <v>213</v>
      </c>
      <c r="F46" s="27">
        <v>51</v>
      </c>
      <c r="G46" s="27"/>
      <c r="H46" s="27">
        <f t="shared" si="8"/>
        <v>45.900000000000006</v>
      </c>
      <c r="I46" s="27">
        <f t="shared" si="9"/>
        <v>45</v>
      </c>
      <c r="J46" s="27">
        <v>199</v>
      </c>
      <c r="K46" s="27">
        <v>228</v>
      </c>
      <c r="L46" s="27">
        <v>197</v>
      </c>
      <c r="M46" s="27">
        <f t="shared" si="10"/>
        <v>624</v>
      </c>
      <c r="N46" s="27">
        <f t="shared" si="11"/>
        <v>669</v>
      </c>
    </row>
    <row r="47" spans="1:20" x14ac:dyDescent="0.3">
      <c r="A47" s="26" t="s">
        <v>53</v>
      </c>
      <c r="B47" s="26" t="s">
        <v>68</v>
      </c>
      <c r="C47" s="26"/>
      <c r="D47" s="26" t="s">
        <v>88</v>
      </c>
      <c r="E47" s="27">
        <v>191</v>
      </c>
      <c r="F47" s="27">
        <v>57</v>
      </c>
      <c r="G47" s="27"/>
      <c r="H47" s="27">
        <f t="shared" si="8"/>
        <v>105.30000000000001</v>
      </c>
      <c r="I47" s="27">
        <f t="shared" si="9"/>
        <v>105</v>
      </c>
      <c r="J47" s="27">
        <v>181</v>
      </c>
      <c r="K47" s="27">
        <v>215</v>
      </c>
      <c r="L47" s="27">
        <v>158</v>
      </c>
      <c r="M47" s="27">
        <f t="shared" si="10"/>
        <v>554</v>
      </c>
      <c r="N47" s="27">
        <f t="shared" si="11"/>
        <v>659</v>
      </c>
      <c r="O47" s="2"/>
      <c r="P47" s="2"/>
      <c r="Q47" s="2"/>
      <c r="R47" s="2"/>
      <c r="S47" s="2"/>
      <c r="T47" s="2"/>
    </row>
    <row r="48" spans="1:20" x14ac:dyDescent="0.3">
      <c r="A48" s="26" t="s">
        <v>215</v>
      </c>
      <c r="B48" s="26" t="s">
        <v>68</v>
      </c>
      <c r="C48" s="26" t="s">
        <v>214</v>
      </c>
      <c r="D48" s="26" t="s">
        <v>216</v>
      </c>
      <c r="E48" s="27">
        <v>187</v>
      </c>
      <c r="F48" s="27">
        <v>51</v>
      </c>
      <c r="G48" s="27"/>
      <c r="H48" s="27">
        <f t="shared" si="8"/>
        <v>116.10000000000001</v>
      </c>
      <c r="I48" s="27">
        <f t="shared" si="9"/>
        <v>116</v>
      </c>
      <c r="J48" s="27">
        <v>178</v>
      </c>
      <c r="K48" s="27">
        <v>187</v>
      </c>
      <c r="L48" s="27">
        <v>150</v>
      </c>
      <c r="M48" s="27">
        <f t="shared" si="10"/>
        <v>515</v>
      </c>
      <c r="N48" s="27">
        <f t="shared" si="11"/>
        <v>631</v>
      </c>
    </row>
    <row r="49" spans="1:20" x14ac:dyDescent="0.3">
      <c r="A49" s="26" t="s">
        <v>209</v>
      </c>
      <c r="B49" s="26" t="s">
        <v>68</v>
      </c>
      <c r="C49" s="26"/>
      <c r="D49" s="26" t="s">
        <v>210</v>
      </c>
      <c r="E49" s="27">
        <v>183</v>
      </c>
      <c r="F49" s="27">
        <v>51</v>
      </c>
      <c r="G49" s="27"/>
      <c r="H49" s="27">
        <f t="shared" si="8"/>
        <v>126.9</v>
      </c>
      <c r="I49" s="27">
        <f t="shared" si="9"/>
        <v>126</v>
      </c>
      <c r="J49" s="27">
        <v>165</v>
      </c>
      <c r="K49" s="27">
        <v>182</v>
      </c>
      <c r="L49" s="27">
        <v>156</v>
      </c>
      <c r="M49" s="27">
        <f t="shared" si="10"/>
        <v>503</v>
      </c>
      <c r="N49" s="27">
        <f t="shared" si="11"/>
        <v>629</v>
      </c>
    </row>
    <row r="50" spans="1:20" x14ac:dyDescent="0.3">
      <c r="A50" s="26" t="s">
        <v>206</v>
      </c>
      <c r="B50" s="26" t="s">
        <v>68</v>
      </c>
      <c r="C50" s="26" t="s">
        <v>203</v>
      </c>
      <c r="D50" s="26" t="s">
        <v>207</v>
      </c>
      <c r="E50" s="27">
        <v>215</v>
      </c>
      <c r="F50" s="27">
        <v>56</v>
      </c>
      <c r="G50" s="27"/>
      <c r="H50" s="27">
        <f t="shared" si="8"/>
        <v>40.5</v>
      </c>
      <c r="I50" s="27">
        <f t="shared" si="9"/>
        <v>40</v>
      </c>
      <c r="J50" s="27">
        <v>171</v>
      </c>
      <c r="K50" s="27">
        <v>189</v>
      </c>
      <c r="L50" s="27">
        <v>227</v>
      </c>
      <c r="M50" s="27">
        <f t="shared" si="10"/>
        <v>587</v>
      </c>
      <c r="N50" s="27">
        <f t="shared" si="11"/>
        <v>627</v>
      </c>
    </row>
    <row r="51" spans="1:20" x14ac:dyDescent="0.3">
      <c r="A51" s="26" t="s">
        <v>242</v>
      </c>
      <c r="B51" s="26" t="s">
        <v>68</v>
      </c>
      <c r="C51" s="26"/>
      <c r="D51" s="26" t="s">
        <v>243</v>
      </c>
      <c r="E51" s="27">
        <v>214</v>
      </c>
      <c r="F51" s="27">
        <v>50</v>
      </c>
      <c r="G51" s="27"/>
      <c r="H51" s="27">
        <f t="shared" si="8"/>
        <v>43.2</v>
      </c>
      <c r="I51" s="27">
        <f t="shared" si="9"/>
        <v>43</v>
      </c>
      <c r="J51" s="27">
        <v>210</v>
      </c>
      <c r="K51" s="27">
        <v>184</v>
      </c>
      <c r="L51" s="27">
        <v>189</v>
      </c>
      <c r="M51" s="27">
        <f t="shared" si="10"/>
        <v>583</v>
      </c>
      <c r="N51" s="27">
        <f t="shared" si="11"/>
        <v>626</v>
      </c>
    </row>
    <row r="52" spans="1:20" x14ac:dyDescent="0.3">
      <c r="A52" s="26" t="s">
        <v>57</v>
      </c>
      <c r="B52" s="26" t="s">
        <v>68</v>
      </c>
      <c r="C52" s="28" t="s">
        <v>101</v>
      </c>
      <c r="D52" s="26" t="s">
        <v>102</v>
      </c>
      <c r="E52" s="27">
        <v>191</v>
      </c>
      <c r="F52" s="27">
        <v>50</v>
      </c>
      <c r="G52" s="27"/>
      <c r="H52" s="27">
        <f t="shared" si="8"/>
        <v>105.30000000000001</v>
      </c>
      <c r="I52" s="27">
        <f t="shared" si="9"/>
        <v>105</v>
      </c>
      <c r="J52" s="27">
        <v>144</v>
      </c>
      <c r="K52" s="27">
        <v>150</v>
      </c>
      <c r="L52" s="27">
        <v>221</v>
      </c>
      <c r="M52" s="27">
        <f t="shared" si="10"/>
        <v>515</v>
      </c>
      <c r="N52" s="27">
        <f t="shared" si="11"/>
        <v>620</v>
      </c>
    </row>
    <row r="53" spans="1:20" s="4" customFormat="1" x14ac:dyDescent="0.3">
      <c r="A53" s="26" t="s">
        <v>176</v>
      </c>
      <c r="B53" s="26" t="s">
        <v>68</v>
      </c>
      <c r="C53" s="26" t="s">
        <v>177</v>
      </c>
      <c r="D53" s="26" t="s">
        <v>175</v>
      </c>
      <c r="E53" s="27">
        <v>157</v>
      </c>
      <c r="F53" s="27">
        <v>53</v>
      </c>
      <c r="G53" s="27"/>
      <c r="H53" s="27">
        <f t="shared" si="8"/>
        <v>197.10000000000002</v>
      </c>
      <c r="I53" s="27">
        <f t="shared" si="9"/>
        <v>197</v>
      </c>
      <c r="J53" s="27">
        <v>143</v>
      </c>
      <c r="K53" s="27">
        <v>104</v>
      </c>
      <c r="L53" s="27">
        <v>163</v>
      </c>
      <c r="M53" s="27">
        <f t="shared" si="10"/>
        <v>410</v>
      </c>
      <c r="N53" s="27">
        <f t="shared" si="11"/>
        <v>607</v>
      </c>
      <c r="O53" s="1"/>
      <c r="P53" s="1"/>
      <c r="Q53" s="1"/>
      <c r="R53" s="1"/>
      <c r="S53" s="1"/>
      <c r="T53" s="1"/>
    </row>
    <row r="54" spans="1:20" x14ac:dyDescent="0.3">
      <c r="A54" s="26" t="s">
        <v>23</v>
      </c>
      <c r="B54" s="26" t="s">
        <v>68</v>
      </c>
      <c r="C54" s="26" t="s">
        <v>142</v>
      </c>
      <c r="D54" s="26" t="s">
        <v>141</v>
      </c>
      <c r="E54" s="27">
        <v>201</v>
      </c>
      <c r="F54" s="27">
        <v>55</v>
      </c>
      <c r="G54" s="27"/>
      <c r="H54" s="27">
        <f t="shared" si="8"/>
        <v>78.300000000000011</v>
      </c>
      <c r="I54" s="27">
        <f t="shared" si="9"/>
        <v>78</v>
      </c>
      <c r="J54" s="27">
        <v>171</v>
      </c>
      <c r="K54" s="27">
        <v>140</v>
      </c>
      <c r="L54" s="27">
        <v>210</v>
      </c>
      <c r="M54" s="27">
        <f t="shared" si="10"/>
        <v>521</v>
      </c>
      <c r="N54" s="27">
        <f t="shared" si="11"/>
        <v>599</v>
      </c>
      <c r="O54" s="3"/>
      <c r="P54" s="3"/>
      <c r="Q54" s="3"/>
      <c r="R54" s="3"/>
      <c r="S54" s="3"/>
      <c r="T54" s="3"/>
    </row>
    <row r="55" spans="1:20" x14ac:dyDescent="0.3">
      <c r="A55" s="26" t="s">
        <v>30</v>
      </c>
      <c r="B55" s="26" t="s">
        <v>68</v>
      </c>
      <c r="C55" s="28" t="s">
        <v>135</v>
      </c>
      <c r="D55" s="26" t="s">
        <v>195</v>
      </c>
      <c r="E55" s="27">
        <v>192</v>
      </c>
      <c r="F55" s="27">
        <v>62</v>
      </c>
      <c r="G55" s="27"/>
      <c r="H55" s="27">
        <f t="shared" si="8"/>
        <v>102.60000000000001</v>
      </c>
      <c r="I55" s="27">
        <f t="shared" si="9"/>
        <v>102</v>
      </c>
      <c r="J55" s="27">
        <v>156</v>
      </c>
      <c r="K55" s="27">
        <v>179</v>
      </c>
      <c r="L55" s="27">
        <v>161</v>
      </c>
      <c r="M55" s="27">
        <f t="shared" si="10"/>
        <v>496</v>
      </c>
      <c r="N55" s="27">
        <f t="shared" si="11"/>
        <v>598</v>
      </c>
    </row>
    <row r="56" spans="1:20" x14ac:dyDescent="0.3">
      <c r="A56" s="26" t="s">
        <v>36</v>
      </c>
      <c r="B56" s="26" t="s">
        <v>68</v>
      </c>
      <c r="C56" s="26" t="s">
        <v>126</v>
      </c>
      <c r="D56" s="26" t="s">
        <v>127</v>
      </c>
      <c r="E56" s="27">
        <v>186</v>
      </c>
      <c r="F56" s="27">
        <v>61</v>
      </c>
      <c r="G56" s="27"/>
      <c r="H56" s="27">
        <f t="shared" si="8"/>
        <v>118.80000000000001</v>
      </c>
      <c r="I56" s="27">
        <f t="shared" si="9"/>
        <v>118</v>
      </c>
      <c r="J56" s="27">
        <v>149</v>
      </c>
      <c r="K56" s="27">
        <v>156</v>
      </c>
      <c r="L56" s="27">
        <v>171</v>
      </c>
      <c r="M56" s="27">
        <f t="shared" si="10"/>
        <v>476</v>
      </c>
      <c r="N56" s="27">
        <f t="shared" si="11"/>
        <v>594</v>
      </c>
    </row>
    <row r="57" spans="1:20" x14ac:dyDescent="0.3">
      <c r="A57" s="26" t="s">
        <v>132</v>
      </c>
      <c r="B57" s="26" t="s">
        <v>68</v>
      </c>
      <c r="C57" s="28" t="s">
        <v>61</v>
      </c>
      <c r="D57" s="26" t="s">
        <v>133</v>
      </c>
      <c r="E57" s="29">
        <v>183</v>
      </c>
      <c r="F57" s="27">
        <v>60</v>
      </c>
      <c r="G57" s="27"/>
      <c r="H57" s="27">
        <f t="shared" si="8"/>
        <v>126.9</v>
      </c>
      <c r="I57" s="27">
        <f t="shared" si="9"/>
        <v>126</v>
      </c>
      <c r="J57" s="27">
        <v>111</v>
      </c>
      <c r="K57" s="27">
        <v>182</v>
      </c>
      <c r="L57" s="27">
        <v>171</v>
      </c>
      <c r="M57" s="27">
        <f t="shared" si="10"/>
        <v>464</v>
      </c>
      <c r="N57" s="27">
        <f t="shared" si="11"/>
        <v>590</v>
      </c>
    </row>
    <row r="58" spans="1:20" s="2" customFormat="1" x14ac:dyDescent="0.3">
      <c r="A58" s="26" t="s">
        <v>225</v>
      </c>
      <c r="B58" s="26" t="s">
        <v>68</v>
      </c>
      <c r="C58" s="26" t="s">
        <v>229</v>
      </c>
      <c r="D58" s="26" t="s">
        <v>228</v>
      </c>
      <c r="E58" s="27">
        <v>215</v>
      </c>
      <c r="F58" s="27">
        <v>64</v>
      </c>
      <c r="G58" s="27"/>
      <c r="H58" s="27">
        <f t="shared" si="8"/>
        <v>40.5</v>
      </c>
      <c r="I58" s="27">
        <f t="shared" si="9"/>
        <v>40</v>
      </c>
      <c r="J58" s="27">
        <v>170</v>
      </c>
      <c r="K58" s="27">
        <v>155</v>
      </c>
      <c r="L58" s="27">
        <v>206</v>
      </c>
      <c r="M58" s="27">
        <f t="shared" si="10"/>
        <v>531</v>
      </c>
      <c r="N58" s="27">
        <f t="shared" si="11"/>
        <v>571</v>
      </c>
      <c r="O58" s="1"/>
      <c r="P58" s="1"/>
      <c r="Q58" s="1"/>
      <c r="R58" s="1"/>
      <c r="S58" s="1"/>
      <c r="T58" s="1"/>
    </row>
    <row r="59" spans="1:20" s="2" customFormat="1" x14ac:dyDescent="0.3">
      <c r="A59" s="15" t="s">
        <v>276</v>
      </c>
      <c r="B59" s="26"/>
      <c r="C59" s="26"/>
      <c r="D59" s="26"/>
      <c r="E59" s="7" t="s">
        <v>237</v>
      </c>
      <c r="F59" s="7" t="s">
        <v>238</v>
      </c>
      <c r="G59" s="7"/>
      <c r="H59" s="7"/>
      <c r="I59" s="7" t="s">
        <v>239</v>
      </c>
      <c r="J59" s="5" t="s">
        <v>261</v>
      </c>
      <c r="K59" s="5" t="s">
        <v>262</v>
      </c>
      <c r="L59" s="5" t="s">
        <v>263</v>
      </c>
      <c r="M59" s="5" t="s">
        <v>264</v>
      </c>
      <c r="N59" s="5" t="s">
        <v>260</v>
      </c>
      <c r="O59" s="1"/>
      <c r="P59" s="1"/>
      <c r="Q59" s="1"/>
      <c r="R59" s="1"/>
      <c r="S59" s="1"/>
      <c r="T59" s="1"/>
    </row>
    <row r="60" spans="1:20" x14ac:dyDescent="0.3">
      <c r="A60" s="15" t="s">
        <v>11</v>
      </c>
      <c r="B60" s="15" t="s">
        <v>68</v>
      </c>
      <c r="C60" s="15"/>
      <c r="D60" s="15" t="s">
        <v>163</v>
      </c>
      <c r="E60" s="30">
        <v>194</v>
      </c>
      <c r="F60" s="30">
        <v>71</v>
      </c>
      <c r="G60" s="30"/>
      <c r="H60" s="30">
        <f t="shared" ref="H60:H88" si="12">SUM((230-E60)*0.9)*3</f>
        <v>97.199999999999989</v>
      </c>
      <c r="I60" s="30">
        <f t="shared" ref="I60:I88" si="13">ROUNDDOWN(H60,0)</f>
        <v>97</v>
      </c>
      <c r="J60" s="30">
        <v>261</v>
      </c>
      <c r="K60" s="30">
        <v>222</v>
      </c>
      <c r="L60" s="30">
        <v>205</v>
      </c>
      <c r="M60" s="30">
        <f t="shared" ref="M60:M88" si="14">SUM(J60,K60,L60)</f>
        <v>688</v>
      </c>
      <c r="N60" s="30">
        <f t="shared" ref="N60:N88" si="15">SUM(M60,I60)</f>
        <v>785</v>
      </c>
    </row>
    <row r="61" spans="1:20" x14ac:dyDescent="0.3">
      <c r="A61" s="15" t="s">
        <v>39</v>
      </c>
      <c r="B61" s="15" t="s">
        <v>68</v>
      </c>
      <c r="C61" s="24" t="s">
        <v>72</v>
      </c>
      <c r="D61" s="15" t="s">
        <v>71</v>
      </c>
      <c r="E61" s="30">
        <v>180</v>
      </c>
      <c r="F61" s="30">
        <v>69</v>
      </c>
      <c r="G61" s="30"/>
      <c r="H61" s="30">
        <f t="shared" si="12"/>
        <v>135</v>
      </c>
      <c r="I61" s="30">
        <f t="shared" si="13"/>
        <v>135</v>
      </c>
      <c r="J61" s="30">
        <v>201</v>
      </c>
      <c r="K61" s="30">
        <v>204</v>
      </c>
      <c r="L61" s="30">
        <v>226</v>
      </c>
      <c r="M61" s="30">
        <f t="shared" si="14"/>
        <v>631</v>
      </c>
      <c r="N61" s="30">
        <f t="shared" si="15"/>
        <v>766</v>
      </c>
    </row>
    <row r="62" spans="1:20" s="4" customFormat="1" x14ac:dyDescent="0.3">
      <c r="A62" s="15" t="s">
        <v>4</v>
      </c>
      <c r="B62" s="15" t="s">
        <v>68</v>
      </c>
      <c r="C62" s="15" t="s">
        <v>59</v>
      </c>
      <c r="D62" s="15" t="s">
        <v>70</v>
      </c>
      <c r="E62" s="30">
        <v>173</v>
      </c>
      <c r="F62" s="30">
        <v>65</v>
      </c>
      <c r="G62" s="30"/>
      <c r="H62" s="30">
        <f t="shared" si="12"/>
        <v>153.9</v>
      </c>
      <c r="I62" s="30">
        <f t="shared" si="13"/>
        <v>153</v>
      </c>
      <c r="J62" s="30">
        <v>208</v>
      </c>
      <c r="K62" s="30">
        <v>212</v>
      </c>
      <c r="L62" s="30">
        <v>185</v>
      </c>
      <c r="M62" s="30">
        <f t="shared" si="14"/>
        <v>605</v>
      </c>
      <c r="N62" s="30">
        <f t="shared" si="15"/>
        <v>758</v>
      </c>
      <c r="O62" s="1"/>
      <c r="P62" s="1"/>
      <c r="Q62" s="1"/>
      <c r="R62" s="1"/>
      <c r="S62" s="1"/>
      <c r="T62" s="1"/>
    </row>
    <row r="63" spans="1:20" x14ac:dyDescent="0.3">
      <c r="A63" s="15" t="s">
        <v>295</v>
      </c>
      <c r="B63" s="15" t="s">
        <v>68</v>
      </c>
      <c r="C63" s="15" t="s">
        <v>150</v>
      </c>
      <c r="D63" s="15" t="s">
        <v>91</v>
      </c>
      <c r="E63" s="30">
        <v>164</v>
      </c>
      <c r="F63" s="30">
        <v>73</v>
      </c>
      <c r="G63" s="30"/>
      <c r="H63" s="30">
        <f t="shared" si="12"/>
        <v>178.2</v>
      </c>
      <c r="I63" s="30">
        <f t="shared" si="13"/>
        <v>178</v>
      </c>
      <c r="J63" s="30">
        <v>191</v>
      </c>
      <c r="K63" s="30">
        <v>201</v>
      </c>
      <c r="L63" s="30">
        <v>179</v>
      </c>
      <c r="M63" s="30">
        <f t="shared" si="14"/>
        <v>571</v>
      </c>
      <c r="N63" s="30">
        <f t="shared" si="15"/>
        <v>749</v>
      </c>
    </row>
    <row r="64" spans="1:20" x14ac:dyDescent="0.3">
      <c r="A64" s="31" t="s">
        <v>37</v>
      </c>
      <c r="B64" s="15" t="s">
        <v>68</v>
      </c>
      <c r="C64" s="15" t="s">
        <v>125</v>
      </c>
      <c r="D64" s="15" t="s">
        <v>124</v>
      </c>
      <c r="E64" s="30">
        <v>204</v>
      </c>
      <c r="F64" s="30">
        <v>68</v>
      </c>
      <c r="G64" s="30"/>
      <c r="H64" s="30">
        <f t="shared" si="12"/>
        <v>70.2</v>
      </c>
      <c r="I64" s="30">
        <f t="shared" si="13"/>
        <v>70</v>
      </c>
      <c r="J64" s="30">
        <v>213</v>
      </c>
      <c r="K64" s="30">
        <v>224</v>
      </c>
      <c r="L64" s="30">
        <v>236</v>
      </c>
      <c r="M64" s="30">
        <f t="shared" si="14"/>
        <v>673</v>
      </c>
      <c r="N64" s="30">
        <f t="shared" si="15"/>
        <v>743</v>
      </c>
    </row>
    <row r="65" spans="1:20" s="2" customFormat="1" x14ac:dyDescent="0.3">
      <c r="A65" s="15" t="s">
        <v>28</v>
      </c>
      <c r="B65" s="15" t="s">
        <v>68</v>
      </c>
      <c r="C65" s="15" t="s">
        <v>138</v>
      </c>
      <c r="D65" s="15" t="s">
        <v>137</v>
      </c>
      <c r="E65" s="30">
        <v>199</v>
      </c>
      <c r="F65" s="30">
        <v>66</v>
      </c>
      <c r="G65" s="30"/>
      <c r="H65" s="30">
        <f t="shared" si="12"/>
        <v>83.7</v>
      </c>
      <c r="I65" s="30">
        <f t="shared" si="13"/>
        <v>83</v>
      </c>
      <c r="J65" s="30">
        <v>234</v>
      </c>
      <c r="K65" s="30">
        <v>225</v>
      </c>
      <c r="L65" s="30">
        <v>198</v>
      </c>
      <c r="M65" s="30">
        <f t="shared" si="14"/>
        <v>657</v>
      </c>
      <c r="N65" s="30">
        <f t="shared" si="15"/>
        <v>740</v>
      </c>
      <c r="O65" s="1"/>
      <c r="P65" s="1"/>
      <c r="Q65" s="1"/>
      <c r="R65" s="1"/>
      <c r="S65" s="1"/>
      <c r="T65" s="1"/>
    </row>
    <row r="66" spans="1:20" s="4" customFormat="1" x14ac:dyDescent="0.3">
      <c r="A66" s="15" t="s">
        <v>226</v>
      </c>
      <c r="B66" s="15" t="s">
        <v>68</v>
      </c>
      <c r="C66" s="15" t="s">
        <v>231</v>
      </c>
      <c r="D66" s="15" t="s">
        <v>230</v>
      </c>
      <c r="E66" s="30">
        <v>213</v>
      </c>
      <c r="F66" s="30">
        <v>74</v>
      </c>
      <c r="G66" s="30"/>
      <c r="H66" s="30">
        <f t="shared" si="12"/>
        <v>45.900000000000006</v>
      </c>
      <c r="I66" s="30">
        <f t="shared" si="13"/>
        <v>45</v>
      </c>
      <c r="J66" s="30">
        <v>200</v>
      </c>
      <c r="K66" s="30">
        <v>237</v>
      </c>
      <c r="L66" s="30">
        <v>256</v>
      </c>
      <c r="M66" s="30">
        <f t="shared" si="14"/>
        <v>693</v>
      </c>
      <c r="N66" s="30">
        <f t="shared" si="15"/>
        <v>738</v>
      </c>
      <c r="O66" s="1"/>
      <c r="P66" s="1"/>
      <c r="Q66" s="1"/>
      <c r="R66" s="1"/>
      <c r="S66" s="1"/>
      <c r="T66" s="1"/>
    </row>
    <row r="67" spans="1:20" s="4" customFormat="1" x14ac:dyDescent="0.3">
      <c r="A67" s="31" t="s">
        <v>43</v>
      </c>
      <c r="B67" s="15" t="s">
        <v>68</v>
      </c>
      <c r="C67" s="15" t="s">
        <v>113</v>
      </c>
      <c r="D67" s="15" t="s">
        <v>114</v>
      </c>
      <c r="E67" s="30">
        <v>222</v>
      </c>
      <c r="F67" s="30">
        <v>65</v>
      </c>
      <c r="G67" s="30"/>
      <c r="H67" s="30">
        <f t="shared" si="12"/>
        <v>21.6</v>
      </c>
      <c r="I67" s="30">
        <f t="shared" si="13"/>
        <v>21</v>
      </c>
      <c r="J67" s="30">
        <v>238</v>
      </c>
      <c r="K67" s="30">
        <v>220</v>
      </c>
      <c r="L67" s="30">
        <v>257</v>
      </c>
      <c r="M67" s="30">
        <f t="shared" si="14"/>
        <v>715</v>
      </c>
      <c r="N67" s="30">
        <f t="shared" si="15"/>
        <v>736</v>
      </c>
      <c r="O67" s="1"/>
      <c r="P67" s="1"/>
      <c r="Q67" s="1"/>
      <c r="R67" s="1"/>
      <c r="S67" s="1"/>
      <c r="T67" s="1"/>
    </row>
    <row r="68" spans="1:20" x14ac:dyDescent="0.3">
      <c r="A68" s="15" t="s">
        <v>197</v>
      </c>
      <c r="B68" s="15" t="s">
        <v>68</v>
      </c>
      <c r="C68" s="15"/>
      <c r="D68" s="15" t="s">
        <v>199</v>
      </c>
      <c r="E68" s="30">
        <v>151</v>
      </c>
      <c r="F68" s="30">
        <v>74</v>
      </c>
      <c r="G68" s="30"/>
      <c r="H68" s="30">
        <f t="shared" si="12"/>
        <v>213.3</v>
      </c>
      <c r="I68" s="30">
        <f t="shared" si="13"/>
        <v>213</v>
      </c>
      <c r="J68" s="30">
        <v>155</v>
      </c>
      <c r="K68" s="30">
        <v>176</v>
      </c>
      <c r="L68" s="30">
        <v>170</v>
      </c>
      <c r="M68" s="30">
        <f t="shared" si="14"/>
        <v>501</v>
      </c>
      <c r="N68" s="30">
        <f t="shared" si="15"/>
        <v>714</v>
      </c>
    </row>
    <row r="69" spans="1:20" x14ac:dyDescent="0.3">
      <c r="A69" s="15" t="s">
        <v>240</v>
      </c>
      <c r="B69" s="15" t="s">
        <v>68</v>
      </c>
      <c r="C69" s="15"/>
      <c r="D69" s="15"/>
      <c r="E69" s="30">
        <v>193</v>
      </c>
      <c r="F69" s="30">
        <v>68</v>
      </c>
      <c r="G69" s="30"/>
      <c r="H69" s="30">
        <f t="shared" si="12"/>
        <v>99.9</v>
      </c>
      <c r="I69" s="30">
        <f t="shared" si="13"/>
        <v>99</v>
      </c>
      <c r="J69" s="30">
        <v>229</v>
      </c>
      <c r="K69" s="30">
        <v>162</v>
      </c>
      <c r="L69" s="30">
        <v>208</v>
      </c>
      <c r="M69" s="30">
        <f t="shared" si="14"/>
        <v>599</v>
      </c>
      <c r="N69" s="30">
        <f t="shared" si="15"/>
        <v>698</v>
      </c>
    </row>
    <row r="70" spans="1:20" x14ac:dyDescent="0.3">
      <c r="A70" s="15" t="s">
        <v>35</v>
      </c>
      <c r="B70" s="15" t="s">
        <v>68</v>
      </c>
      <c r="C70" s="24" t="s">
        <v>82</v>
      </c>
      <c r="D70" s="15" t="s">
        <v>83</v>
      </c>
      <c r="E70" s="30">
        <v>195</v>
      </c>
      <c r="F70" s="30">
        <v>70</v>
      </c>
      <c r="G70" s="30"/>
      <c r="H70" s="30">
        <f t="shared" si="12"/>
        <v>94.5</v>
      </c>
      <c r="I70" s="30">
        <f t="shared" si="13"/>
        <v>94</v>
      </c>
      <c r="J70" s="30">
        <v>203</v>
      </c>
      <c r="K70" s="30">
        <v>207</v>
      </c>
      <c r="L70" s="30">
        <v>191</v>
      </c>
      <c r="M70" s="30">
        <f t="shared" si="14"/>
        <v>601</v>
      </c>
      <c r="N70" s="30">
        <f t="shared" si="15"/>
        <v>695</v>
      </c>
      <c r="O70" s="2"/>
      <c r="P70" s="2"/>
      <c r="Q70" s="2"/>
      <c r="R70" s="2"/>
      <c r="S70" s="2"/>
      <c r="T70" s="2"/>
    </row>
    <row r="71" spans="1:20" x14ac:dyDescent="0.3">
      <c r="A71" s="15" t="s">
        <v>40</v>
      </c>
      <c r="B71" s="15" t="s">
        <v>68</v>
      </c>
      <c r="C71" s="15" t="s">
        <v>120</v>
      </c>
      <c r="D71" s="15" t="s">
        <v>121</v>
      </c>
      <c r="E71" s="30">
        <v>203</v>
      </c>
      <c r="F71" s="30">
        <v>72</v>
      </c>
      <c r="G71" s="30"/>
      <c r="H71" s="30">
        <f t="shared" si="12"/>
        <v>72.900000000000006</v>
      </c>
      <c r="I71" s="30">
        <f t="shared" si="13"/>
        <v>72</v>
      </c>
      <c r="J71" s="30">
        <v>187</v>
      </c>
      <c r="K71" s="30">
        <v>211</v>
      </c>
      <c r="L71" s="30">
        <v>224</v>
      </c>
      <c r="M71" s="30">
        <f t="shared" si="14"/>
        <v>622</v>
      </c>
      <c r="N71" s="30">
        <f t="shared" si="15"/>
        <v>694</v>
      </c>
    </row>
    <row r="72" spans="1:20" s="4" customFormat="1" x14ac:dyDescent="0.3">
      <c r="A72" s="15" t="s">
        <v>189</v>
      </c>
      <c r="B72" s="15" t="s">
        <v>68</v>
      </c>
      <c r="C72" s="15" t="s">
        <v>188</v>
      </c>
      <c r="D72" s="15" t="s">
        <v>190</v>
      </c>
      <c r="E72" s="30">
        <v>201</v>
      </c>
      <c r="F72" s="30">
        <v>65</v>
      </c>
      <c r="G72" s="30"/>
      <c r="H72" s="30">
        <f t="shared" si="12"/>
        <v>78.300000000000011</v>
      </c>
      <c r="I72" s="30">
        <f t="shared" si="13"/>
        <v>78</v>
      </c>
      <c r="J72" s="30">
        <v>235</v>
      </c>
      <c r="K72" s="30">
        <v>192</v>
      </c>
      <c r="L72" s="30">
        <v>187</v>
      </c>
      <c r="M72" s="30">
        <f t="shared" si="14"/>
        <v>614</v>
      </c>
      <c r="N72" s="30">
        <f t="shared" si="15"/>
        <v>692</v>
      </c>
      <c r="O72" s="1"/>
      <c r="P72" s="1"/>
      <c r="Q72" s="1"/>
      <c r="R72" s="1"/>
      <c r="S72" s="1"/>
      <c r="T72" s="1"/>
    </row>
    <row r="73" spans="1:20" x14ac:dyDescent="0.3">
      <c r="A73" s="15" t="s">
        <v>24</v>
      </c>
      <c r="B73" s="15" t="s">
        <v>68</v>
      </c>
      <c r="C73" s="15" t="s">
        <v>140</v>
      </c>
      <c r="D73" s="15" t="s">
        <v>99</v>
      </c>
      <c r="E73" s="30">
        <v>189</v>
      </c>
      <c r="F73" s="30">
        <v>70</v>
      </c>
      <c r="G73" s="30"/>
      <c r="H73" s="30">
        <f t="shared" si="12"/>
        <v>110.69999999999999</v>
      </c>
      <c r="I73" s="30">
        <f t="shared" si="13"/>
        <v>110</v>
      </c>
      <c r="J73" s="30">
        <v>205</v>
      </c>
      <c r="K73" s="30">
        <v>190</v>
      </c>
      <c r="L73" s="30">
        <v>183</v>
      </c>
      <c r="M73" s="30">
        <f t="shared" si="14"/>
        <v>578</v>
      </c>
      <c r="N73" s="30">
        <f t="shared" si="15"/>
        <v>688</v>
      </c>
    </row>
    <row r="74" spans="1:20" x14ac:dyDescent="0.3">
      <c r="A74" s="15" t="s">
        <v>191</v>
      </c>
      <c r="B74" s="15" t="s">
        <v>68</v>
      </c>
      <c r="C74" s="24" t="s">
        <v>192</v>
      </c>
      <c r="D74" s="15" t="s">
        <v>193</v>
      </c>
      <c r="E74" s="30">
        <v>170</v>
      </c>
      <c r="F74" s="30">
        <v>68</v>
      </c>
      <c r="G74" s="30"/>
      <c r="H74" s="30">
        <f t="shared" si="12"/>
        <v>162</v>
      </c>
      <c r="I74" s="30">
        <f t="shared" si="13"/>
        <v>162</v>
      </c>
      <c r="J74" s="30">
        <v>191</v>
      </c>
      <c r="K74" s="30">
        <v>170</v>
      </c>
      <c r="L74" s="30">
        <v>164</v>
      </c>
      <c r="M74" s="30">
        <f t="shared" si="14"/>
        <v>525</v>
      </c>
      <c r="N74" s="30">
        <f t="shared" si="15"/>
        <v>687</v>
      </c>
    </row>
    <row r="75" spans="1:20" x14ac:dyDescent="0.3">
      <c r="A75" s="15" t="s">
        <v>25</v>
      </c>
      <c r="B75" s="15" t="s">
        <v>68</v>
      </c>
      <c r="C75" s="24" t="s">
        <v>97</v>
      </c>
      <c r="D75" s="15" t="s">
        <v>98</v>
      </c>
      <c r="E75" s="30">
        <v>210</v>
      </c>
      <c r="F75" s="30">
        <v>68</v>
      </c>
      <c r="G75" s="30"/>
      <c r="H75" s="30">
        <f t="shared" si="12"/>
        <v>54</v>
      </c>
      <c r="I75" s="30">
        <f t="shared" si="13"/>
        <v>54</v>
      </c>
      <c r="J75" s="30">
        <v>194</v>
      </c>
      <c r="K75" s="30">
        <v>217</v>
      </c>
      <c r="L75" s="30">
        <v>220</v>
      </c>
      <c r="M75" s="30">
        <f t="shared" si="14"/>
        <v>631</v>
      </c>
      <c r="N75" s="30">
        <f t="shared" si="15"/>
        <v>685</v>
      </c>
      <c r="O75" s="2"/>
      <c r="P75" s="2"/>
      <c r="Q75" s="2"/>
      <c r="R75" s="2"/>
      <c r="S75" s="2"/>
      <c r="T75" s="2"/>
    </row>
    <row r="76" spans="1:20" x14ac:dyDescent="0.3">
      <c r="A76" s="15" t="s">
        <v>196</v>
      </c>
      <c r="B76" s="15" t="s">
        <v>68</v>
      </c>
      <c r="C76" s="15"/>
      <c r="D76" s="15" t="s">
        <v>198</v>
      </c>
      <c r="E76" s="30">
        <v>166</v>
      </c>
      <c r="F76" s="30">
        <v>70</v>
      </c>
      <c r="G76" s="30"/>
      <c r="H76" s="30">
        <f t="shared" si="12"/>
        <v>172.8</v>
      </c>
      <c r="I76" s="30">
        <f t="shared" si="13"/>
        <v>172</v>
      </c>
      <c r="J76" s="30">
        <v>188</v>
      </c>
      <c r="K76" s="30">
        <v>155</v>
      </c>
      <c r="L76" s="30">
        <v>148</v>
      </c>
      <c r="M76" s="30">
        <f t="shared" si="14"/>
        <v>491</v>
      </c>
      <c r="N76" s="30">
        <f t="shared" si="15"/>
        <v>663</v>
      </c>
    </row>
    <row r="77" spans="1:20" x14ac:dyDescent="0.3">
      <c r="A77" s="15" t="s">
        <v>9</v>
      </c>
      <c r="B77" s="15" t="s">
        <v>68</v>
      </c>
      <c r="C77" s="24" t="s">
        <v>100</v>
      </c>
      <c r="D77" s="15" t="s">
        <v>164</v>
      </c>
      <c r="E77" s="30">
        <v>205</v>
      </c>
      <c r="F77" s="30">
        <v>67</v>
      </c>
      <c r="G77" s="30"/>
      <c r="H77" s="30">
        <f t="shared" si="12"/>
        <v>67.5</v>
      </c>
      <c r="I77" s="30">
        <f t="shared" si="13"/>
        <v>67</v>
      </c>
      <c r="J77" s="30">
        <v>223</v>
      </c>
      <c r="K77" s="30">
        <v>170</v>
      </c>
      <c r="L77" s="30">
        <v>200</v>
      </c>
      <c r="M77" s="30">
        <f t="shared" si="14"/>
        <v>593</v>
      </c>
      <c r="N77" s="30">
        <f t="shared" si="15"/>
        <v>660</v>
      </c>
    </row>
    <row r="78" spans="1:20" x14ac:dyDescent="0.3">
      <c r="A78" s="15" t="s">
        <v>241</v>
      </c>
      <c r="B78" s="15" t="s">
        <v>68</v>
      </c>
      <c r="C78" s="15"/>
      <c r="D78" s="15"/>
      <c r="E78" s="30">
        <v>203</v>
      </c>
      <c r="F78" s="30">
        <v>71</v>
      </c>
      <c r="G78" s="30"/>
      <c r="H78" s="30">
        <f t="shared" si="12"/>
        <v>72.900000000000006</v>
      </c>
      <c r="I78" s="30">
        <f t="shared" si="13"/>
        <v>72</v>
      </c>
      <c r="J78" s="30">
        <v>157</v>
      </c>
      <c r="K78" s="30">
        <v>178</v>
      </c>
      <c r="L78" s="30">
        <v>244</v>
      </c>
      <c r="M78" s="30">
        <f t="shared" si="14"/>
        <v>579</v>
      </c>
      <c r="N78" s="30">
        <f t="shared" si="15"/>
        <v>651</v>
      </c>
    </row>
    <row r="79" spans="1:20" x14ac:dyDescent="0.3">
      <c r="A79" s="15" t="s">
        <v>48</v>
      </c>
      <c r="B79" s="15" t="s">
        <v>68</v>
      </c>
      <c r="C79" s="15"/>
      <c r="D79" s="15" t="s">
        <v>93</v>
      </c>
      <c r="E79" s="30">
        <v>181</v>
      </c>
      <c r="F79" s="30">
        <v>71</v>
      </c>
      <c r="G79" s="30"/>
      <c r="H79" s="30">
        <f t="shared" si="12"/>
        <v>132.30000000000001</v>
      </c>
      <c r="I79" s="30">
        <f t="shared" si="13"/>
        <v>132</v>
      </c>
      <c r="J79" s="30">
        <v>149</v>
      </c>
      <c r="K79" s="30">
        <v>185</v>
      </c>
      <c r="L79" s="30">
        <v>184</v>
      </c>
      <c r="M79" s="30">
        <f t="shared" si="14"/>
        <v>518</v>
      </c>
      <c r="N79" s="30">
        <f t="shared" si="15"/>
        <v>650</v>
      </c>
      <c r="O79" s="2"/>
      <c r="P79" s="2"/>
      <c r="Q79" s="2"/>
      <c r="R79" s="2"/>
      <c r="S79" s="2"/>
      <c r="T79" s="2"/>
    </row>
    <row r="80" spans="1:20" x14ac:dyDescent="0.3">
      <c r="A80" s="15" t="s">
        <v>22</v>
      </c>
      <c r="B80" s="15" t="s">
        <v>68</v>
      </c>
      <c r="C80" s="24" t="s">
        <v>143</v>
      </c>
      <c r="D80" s="15" t="s">
        <v>144</v>
      </c>
      <c r="E80" s="30">
        <v>211</v>
      </c>
      <c r="F80" s="30">
        <v>71</v>
      </c>
      <c r="G80" s="30"/>
      <c r="H80" s="30">
        <f t="shared" si="12"/>
        <v>51.300000000000004</v>
      </c>
      <c r="I80" s="30">
        <f t="shared" si="13"/>
        <v>51</v>
      </c>
      <c r="J80" s="30">
        <v>218</v>
      </c>
      <c r="K80" s="30">
        <v>178</v>
      </c>
      <c r="L80" s="30">
        <v>203</v>
      </c>
      <c r="M80" s="30">
        <f t="shared" si="14"/>
        <v>599</v>
      </c>
      <c r="N80" s="30">
        <f t="shared" si="15"/>
        <v>650</v>
      </c>
    </row>
    <row r="81" spans="1:20" x14ac:dyDescent="0.3">
      <c r="A81" s="15" t="s">
        <v>250</v>
      </c>
      <c r="B81" s="15" t="s">
        <v>68</v>
      </c>
      <c r="C81" s="15"/>
      <c r="D81" s="15"/>
      <c r="E81" s="30">
        <v>187</v>
      </c>
      <c r="F81" s="30">
        <v>72</v>
      </c>
      <c r="G81" s="30"/>
      <c r="H81" s="30">
        <f t="shared" si="12"/>
        <v>116.10000000000001</v>
      </c>
      <c r="I81" s="30">
        <f t="shared" si="13"/>
        <v>116</v>
      </c>
      <c r="J81" s="30">
        <v>181</v>
      </c>
      <c r="K81" s="30">
        <v>170</v>
      </c>
      <c r="L81" s="30">
        <v>179</v>
      </c>
      <c r="M81" s="30">
        <f t="shared" si="14"/>
        <v>530</v>
      </c>
      <c r="N81" s="30">
        <f t="shared" si="15"/>
        <v>646</v>
      </c>
    </row>
    <row r="82" spans="1:20" x14ac:dyDescent="0.3">
      <c r="A82" s="15" t="s">
        <v>245</v>
      </c>
      <c r="B82" s="15" t="s">
        <v>68</v>
      </c>
      <c r="C82" s="15"/>
      <c r="D82" s="15"/>
      <c r="E82" s="30">
        <v>214</v>
      </c>
      <c r="F82" s="30">
        <v>67</v>
      </c>
      <c r="G82" s="30"/>
      <c r="H82" s="30">
        <f t="shared" si="12"/>
        <v>43.2</v>
      </c>
      <c r="I82" s="30">
        <f t="shared" si="13"/>
        <v>43</v>
      </c>
      <c r="J82" s="30">
        <v>154</v>
      </c>
      <c r="K82" s="30">
        <v>218</v>
      </c>
      <c r="L82" s="30">
        <v>221</v>
      </c>
      <c r="M82" s="30">
        <f t="shared" si="14"/>
        <v>593</v>
      </c>
      <c r="N82" s="30">
        <f t="shared" si="15"/>
        <v>636</v>
      </c>
      <c r="O82" s="2"/>
      <c r="P82" s="2"/>
      <c r="Q82" s="2"/>
      <c r="R82" s="2"/>
      <c r="S82" s="2"/>
      <c r="T82" s="2"/>
    </row>
    <row r="83" spans="1:20" x14ac:dyDescent="0.3">
      <c r="A83" s="15" t="s">
        <v>31</v>
      </c>
      <c r="B83" s="15" t="s">
        <v>68</v>
      </c>
      <c r="C83" s="24" t="s">
        <v>181</v>
      </c>
      <c r="D83" s="15" t="s">
        <v>134</v>
      </c>
      <c r="E83" s="30">
        <v>141</v>
      </c>
      <c r="F83" s="30">
        <v>69</v>
      </c>
      <c r="G83" s="30"/>
      <c r="H83" s="30">
        <f t="shared" si="12"/>
        <v>240.3</v>
      </c>
      <c r="I83" s="30">
        <f t="shared" si="13"/>
        <v>240</v>
      </c>
      <c r="J83" s="30">
        <v>110</v>
      </c>
      <c r="K83" s="30">
        <v>124</v>
      </c>
      <c r="L83" s="30">
        <v>151</v>
      </c>
      <c r="M83" s="30">
        <f t="shared" si="14"/>
        <v>385</v>
      </c>
      <c r="N83" s="30">
        <f t="shared" si="15"/>
        <v>625</v>
      </c>
    </row>
    <row r="84" spans="1:20" x14ac:dyDescent="0.3">
      <c r="A84" s="15" t="s">
        <v>217</v>
      </c>
      <c r="B84" s="15" t="s">
        <v>68</v>
      </c>
      <c r="C84" s="15" t="s">
        <v>222</v>
      </c>
      <c r="D84" s="15" t="s">
        <v>221</v>
      </c>
      <c r="E84" s="30">
        <v>213</v>
      </c>
      <c r="F84" s="30">
        <v>69</v>
      </c>
      <c r="G84" s="30"/>
      <c r="H84" s="30">
        <f t="shared" si="12"/>
        <v>45.900000000000006</v>
      </c>
      <c r="I84" s="30">
        <f t="shared" si="13"/>
        <v>45</v>
      </c>
      <c r="J84" s="30">
        <v>180</v>
      </c>
      <c r="K84" s="30">
        <v>216</v>
      </c>
      <c r="L84" s="30">
        <v>183</v>
      </c>
      <c r="M84" s="30">
        <f t="shared" si="14"/>
        <v>579</v>
      </c>
      <c r="N84" s="30">
        <f t="shared" si="15"/>
        <v>624</v>
      </c>
    </row>
    <row r="85" spans="1:20" x14ac:dyDescent="0.3">
      <c r="A85" s="15" t="s">
        <v>16</v>
      </c>
      <c r="B85" s="15" t="s">
        <v>68</v>
      </c>
      <c r="C85" s="15" t="s">
        <v>151</v>
      </c>
      <c r="D85" s="15" t="s">
        <v>152</v>
      </c>
      <c r="E85" s="30">
        <v>174</v>
      </c>
      <c r="F85" s="30">
        <v>69</v>
      </c>
      <c r="G85" s="30"/>
      <c r="H85" s="30">
        <f t="shared" si="12"/>
        <v>151.19999999999999</v>
      </c>
      <c r="I85" s="30">
        <f t="shared" si="13"/>
        <v>151</v>
      </c>
      <c r="J85" s="30">
        <v>146</v>
      </c>
      <c r="K85" s="30">
        <v>165</v>
      </c>
      <c r="L85" s="30">
        <v>147</v>
      </c>
      <c r="M85" s="30">
        <f t="shared" si="14"/>
        <v>458</v>
      </c>
      <c r="N85" s="30">
        <f t="shared" si="15"/>
        <v>609</v>
      </c>
    </row>
    <row r="86" spans="1:20" x14ac:dyDescent="0.3">
      <c r="A86" s="15" t="s">
        <v>200</v>
      </c>
      <c r="B86" s="15" t="s">
        <v>68</v>
      </c>
      <c r="C86" s="15" t="s">
        <v>157</v>
      </c>
      <c r="D86" s="15" t="s">
        <v>156</v>
      </c>
      <c r="E86" s="30">
        <v>192</v>
      </c>
      <c r="F86" s="30">
        <v>69</v>
      </c>
      <c r="G86" s="30"/>
      <c r="H86" s="30">
        <f t="shared" si="12"/>
        <v>102.60000000000001</v>
      </c>
      <c r="I86" s="30">
        <f t="shared" si="13"/>
        <v>102</v>
      </c>
      <c r="J86" s="30">
        <v>151</v>
      </c>
      <c r="K86" s="30">
        <v>141</v>
      </c>
      <c r="L86" s="30">
        <v>202</v>
      </c>
      <c r="M86" s="30">
        <f t="shared" si="14"/>
        <v>494</v>
      </c>
      <c r="N86" s="30">
        <f t="shared" si="15"/>
        <v>596</v>
      </c>
    </row>
    <row r="87" spans="1:20" x14ac:dyDescent="0.3">
      <c r="A87" s="15" t="s">
        <v>14</v>
      </c>
      <c r="B87" s="15" t="s">
        <v>68</v>
      </c>
      <c r="C87" s="24" t="s">
        <v>73</v>
      </c>
      <c r="D87" s="15" t="s">
        <v>75</v>
      </c>
      <c r="E87" s="30">
        <v>198</v>
      </c>
      <c r="F87" s="30">
        <v>66</v>
      </c>
      <c r="G87" s="30"/>
      <c r="H87" s="30">
        <f t="shared" si="12"/>
        <v>86.4</v>
      </c>
      <c r="I87" s="30">
        <f t="shared" si="13"/>
        <v>86</v>
      </c>
      <c r="J87" s="30">
        <v>138</v>
      </c>
      <c r="K87" s="30">
        <v>158</v>
      </c>
      <c r="L87" s="30">
        <v>193</v>
      </c>
      <c r="M87" s="30">
        <f t="shared" si="14"/>
        <v>489</v>
      </c>
      <c r="N87" s="30">
        <f t="shared" si="15"/>
        <v>575</v>
      </c>
    </row>
    <row r="88" spans="1:20" x14ac:dyDescent="0.3">
      <c r="A88" s="15" t="s">
        <v>27</v>
      </c>
      <c r="B88" s="15" t="s">
        <v>68</v>
      </c>
      <c r="C88" s="24" t="s">
        <v>76</v>
      </c>
      <c r="D88" s="15" t="s">
        <v>77</v>
      </c>
      <c r="E88" s="30">
        <v>206</v>
      </c>
      <c r="F88" s="30">
        <v>69</v>
      </c>
      <c r="G88" s="30"/>
      <c r="H88" s="30">
        <f t="shared" si="12"/>
        <v>64.800000000000011</v>
      </c>
      <c r="I88" s="30">
        <f t="shared" si="13"/>
        <v>64</v>
      </c>
      <c r="J88" s="30">
        <v>204</v>
      </c>
      <c r="K88" s="30">
        <v>148</v>
      </c>
      <c r="L88" s="30">
        <v>149</v>
      </c>
      <c r="M88" s="30">
        <f t="shared" si="14"/>
        <v>501</v>
      </c>
      <c r="N88" s="30">
        <f t="shared" si="15"/>
        <v>565</v>
      </c>
    </row>
    <row r="89" spans="1:20" x14ac:dyDescent="0.3">
      <c r="A89" s="16" t="s">
        <v>277</v>
      </c>
      <c r="B89" s="15"/>
      <c r="C89" s="24"/>
      <c r="D89" s="15"/>
      <c r="E89" s="7" t="s">
        <v>237</v>
      </c>
      <c r="F89" s="7" t="s">
        <v>238</v>
      </c>
      <c r="G89" s="7"/>
      <c r="H89" s="7"/>
      <c r="I89" s="7" t="s">
        <v>239</v>
      </c>
      <c r="J89" s="5" t="s">
        <v>261</v>
      </c>
      <c r="K89" s="5" t="s">
        <v>262</v>
      </c>
      <c r="L89" s="5" t="s">
        <v>263</v>
      </c>
      <c r="M89" s="5" t="s">
        <v>264</v>
      </c>
      <c r="N89" s="5" t="s">
        <v>260</v>
      </c>
    </row>
    <row r="90" spans="1:20" x14ac:dyDescent="0.3">
      <c r="A90" s="16" t="s">
        <v>5</v>
      </c>
      <c r="B90" s="16" t="s">
        <v>68</v>
      </c>
      <c r="C90" s="25" t="s">
        <v>81</v>
      </c>
      <c r="D90" s="16" t="s">
        <v>165</v>
      </c>
      <c r="E90" s="17">
        <v>182</v>
      </c>
      <c r="F90" s="17">
        <v>76</v>
      </c>
      <c r="G90" s="17"/>
      <c r="H90" s="17">
        <f t="shared" ref="H90:H101" si="16">SUM((230-E90)*0.9)*3</f>
        <v>129.60000000000002</v>
      </c>
      <c r="I90" s="17">
        <f t="shared" ref="I90:I101" si="17">ROUNDDOWN(H90,0)</f>
        <v>129</v>
      </c>
      <c r="J90" s="17">
        <v>166</v>
      </c>
      <c r="K90" s="17">
        <v>225</v>
      </c>
      <c r="L90" s="17">
        <v>206</v>
      </c>
      <c r="M90" s="17">
        <f t="shared" ref="M90:M101" si="18">SUM(J90,K90,L90)</f>
        <v>597</v>
      </c>
      <c r="N90" s="17">
        <f t="shared" ref="N90:N101" si="19">SUM(M90,I90)</f>
        <v>726</v>
      </c>
    </row>
    <row r="91" spans="1:20" x14ac:dyDescent="0.3">
      <c r="A91" s="16" t="s">
        <v>55</v>
      </c>
      <c r="B91" s="16" t="s">
        <v>68</v>
      </c>
      <c r="C91" s="16" t="s">
        <v>104</v>
      </c>
      <c r="D91" s="16" t="s">
        <v>86</v>
      </c>
      <c r="E91" s="17">
        <v>190</v>
      </c>
      <c r="F91" s="17">
        <v>78</v>
      </c>
      <c r="G91" s="17"/>
      <c r="H91" s="17">
        <f t="shared" si="16"/>
        <v>108</v>
      </c>
      <c r="I91" s="17">
        <f t="shared" si="17"/>
        <v>108</v>
      </c>
      <c r="J91" s="17">
        <v>202</v>
      </c>
      <c r="K91" s="17">
        <v>188</v>
      </c>
      <c r="L91" s="17">
        <v>222</v>
      </c>
      <c r="M91" s="17">
        <f t="shared" si="18"/>
        <v>612</v>
      </c>
      <c r="N91" s="17">
        <f t="shared" si="19"/>
        <v>720</v>
      </c>
      <c r="O91" s="3"/>
      <c r="P91" s="3"/>
      <c r="Q91" s="3"/>
      <c r="R91" s="3"/>
      <c r="S91" s="3"/>
      <c r="T91" s="3"/>
    </row>
    <row r="92" spans="1:20" x14ac:dyDescent="0.3">
      <c r="A92" s="16" t="s">
        <v>8</v>
      </c>
      <c r="B92" s="16" t="s">
        <v>68</v>
      </c>
      <c r="C92" s="25" t="s">
        <v>79</v>
      </c>
      <c r="D92" s="16" t="s">
        <v>80</v>
      </c>
      <c r="E92" s="17">
        <v>211</v>
      </c>
      <c r="F92" s="17">
        <v>79</v>
      </c>
      <c r="G92" s="17"/>
      <c r="H92" s="17">
        <f t="shared" si="16"/>
        <v>51.300000000000004</v>
      </c>
      <c r="I92" s="17">
        <f t="shared" si="17"/>
        <v>51</v>
      </c>
      <c r="J92" s="17">
        <v>286</v>
      </c>
      <c r="K92" s="17">
        <v>193</v>
      </c>
      <c r="L92" s="17">
        <v>186</v>
      </c>
      <c r="M92" s="17">
        <f t="shared" si="18"/>
        <v>665</v>
      </c>
      <c r="N92" s="17">
        <f t="shared" si="19"/>
        <v>716</v>
      </c>
    </row>
    <row r="93" spans="1:20" x14ac:dyDescent="0.3">
      <c r="A93" s="16" t="s">
        <v>3</v>
      </c>
      <c r="B93" s="16" t="s">
        <v>68</v>
      </c>
      <c r="C93" s="16" t="s">
        <v>94</v>
      </c>
      <c r="D93" s="16" t="s">
        <v>92</v>
      </c>
      <c r="E93" s="17">
        <v>198</v>
      </c>
      <c r="F93" s="17">
        <v>75</v>
      </c>
      <c r="G93" s="17"/>
      <c r="H93" s="17">
        <f t="shared" si="16"/>
        <v>86.4</v>
      </c>
      <c r="I93" s="17">
        <f t="shared" si="17"/>
        <v>86</v>
      </c>
      <c r="J93" s="17">
        <v>179</v>
      </c>
      <c r="K93" s="17">
        <v>225</v>
      </c>
      <c r="L93" s="17">
        <v>192</v>
      </c>
      <c r="M93" s="17">
        <f t="shared" si="18"/>
        <v>596</v>
      </c>
      <c r="N93" s="17">
        <f t="shared" si="19"/>
        <v>682</v>
      </c>
    </row>
    <row r="94" spans="1:20" x14ac:dyDescent="0.3">
      <c r="A94" s="16" t="s">
        <v>211</v>
      </c>
      <c r="B94" s="16" t="s">
        <v>68</v>
      </c>
      <c r="C94" s="16" t="s">
        <v>213</v>
      </c>
      <c r="D94" s="16" t="s">
        <v>212</v>
      </c>
      <c r="E94" s="17">
        <v>189</v>
      </c>
      <c r="F94" s="17">
        <v>75</v>
      </c>
      <c r="G94" s="17"/>
      <c r="H94" s="17">
        <f t="shared" si="16"/>
        <v>110.69999999999999</v>
      </c>
      <c r="I94" s="17">
        <f t="shared" si="17"/>
        <v>110</v>
      </c>
      <c r="J94" s="17">
        <v>161</v>
      </c>
      <c r="K94" s="17">
        <v>189</v>
      </c>
      <c r="L94" s="17">
        <v>213</v>
      </c>
      <c r="M94" s="17">
        <f t="shared" si="18"/>
        <v>563</v>
      </c>
      <c r="N94" s="17">
        <f t="shared" si="19"/>
        <v>673</v>
      </c>
    </row>
    <row r="95" spans="1:20" x14ac:dyDescent="0.3">
      <c r="A95" s="16" t="s">
        <v>51</v>
      </c>
      <c r="B95" s="16" t="s">
        <v>68</v>
      </c>
      <c r="C95" s="16" t="s">
        <v>108</v>
      </c>
      <c r="D95" s="16" t="s">
        <v>107</v>
      </c>
      <c r="E95" s="17">
        <v>115</v>
      </c>
      <c r="F95" s="17">
        <v>79</v>
      </c>
      <c r="G95" s="17"/>
      <c r="H95" s="17">
        <f t="shared" si="16"/>
        <v>310.5</v>
      </c>
      <c r="I95" s="17">
        <f t="shared" si="17"/>
        <v>310</v>
      </c>
      <c r="J95" s="17">
        <v>92</v>
      </c>
      <c r="K95" s="17">
        <v>133</v>
      </c>
      <c r="L95" s="17">
        <v>136</v>
      </c>
      <c r="M95" s="17">
        <f t="shared" si="18"/>
        <v>361</v>
      </c>
      <c r="N95" s="17">
        <f t="shared" si="19"/>
        <v>671</v>
      </c>
    </row>
    <row r="96" spans="1:20" x14ac:dyDescent="0.3">
      <c r="A96" s="16" t="s">
        <v>33</v>
      </c>
      <c r="B96" s="16" t="s">
        <v>68</v>
      </c>
      <c r="C96" s="16" t="s">
        <v>129</v>
      </c>
      <c r="D96" s="16" t="s">
        <v>128</v>
      </c>
      <c r="E96" s="17">
        <v>194</v>
      </c>
      <c r="F96" s="17">
        <v>78</v>
      </c>
      <c r="G96" s="17"/>
      <c r="H96" s="17">
        <f t="shared" si="16"/>
        <v>97.199999999999989</v>
      </c>
      <c r="I96" s="17">
        <f t="shared" si="17"/>
        <v>97</v>
      </c>
      <c r="J96" s="17">
        <v>192</v>
      </c>
      <c r="K96" s="17">
        <v>183</v>
      </c>
      <c r="L96" s="17">
        <v>190</v>
      </c>
      <c r="M96" s="17">
        <f t="shared" si="18"/>
        <v>565</v>
      </c>
      <c r="N96" s="17">
        <f t="shared" si="19"/>
        <v>662</v>
      </c>
    </row>
    <row r="97" spans="1:14" x14ac:dyDescent="0.3">
      <c r="A97" s="16" t="s">
        <v>50</v>
      </c>
      <c r="B97" s="16" t="s">
        <v>68</v>
      </c>
      <c r="C97" s="25" t="s">
        <v>90</v>
      </c>
      <c r="D97" s="16" t="s">
        <v>89</v>
      </c>
      <c r="E97" s="17">
        <v>151</v>
      </c>
      <c r="F97" s="17">
        <v>77</v>
      </c>
      <c r="G97" s="17"/>
      <c r="H97" s="17">
        <f t="shared" si="16"/>
        <v>213.3</v>
      </c>
      <c r="I97" s="17">
        <f t="shared" si="17"/>
        <v>213</v>
      </c>
      <c r="J97" s="17">
        <v>171</v>
      </c>
      <c r="K97" s="17">
        <v>132</v>
      </c>
      <c r="L97" s="17">
        <v>135</v>
      </c>
      <c r="M97" s="17">
        <f t="shared" si="18"/>
        <v>438</v>
      </c>
      <c r="N97" s="17">
        <f t="shared" si="19"/>
        <v>651</v>
      </c>
    </row>
    <row r="98" spans="1:14" x14ac:dyDescent="0.3">
      <c r="A98" s="16" t="s">
        <v>29</v>
      </c>
      <c r="B98" s="16" t="s">
        <v>68</v>
      </c>
      <c r="C98" s="25" t="s">
        <v>136</v>
      </c>
      <c r="D98" s="16" t="s">
        <v>87</v>
      </c>
      <c r="E98" s="17">
        <v>171</v>
      </c>
      <c r="F98" s="17">
        <v>83</v>
      </c>
      <c r="G98" s="17"/>
      <c r="H98" s="17">
        <f t="shared" si="16"/>
        <v>159.30000000000001</v>
      </c>
      <c r="I98" s="17">
        <f t="shared" si="17"/>
        <v>159</v>
      </c>
      <c r="J98" s="17">
        <v>138</v>
      </c>
      <c r="K98" s="17">
        <v>159</v>
      </c>
      <c r="L98" s="17">
        <v>192</v>
      </c>
      <c r="M98" s="17">
        <f t="shared" si="18"/>
        <v>489</v>
      </c>
      <c r="N98" s="17">
        <f t="shared" si="19"/>
        <v>648</v>
      </c>
    </row>
    <row r="99" spans="1:14" x14ac:dyDescent="0.3">
      <c r="A99" s="16" t="s">
        <v>251</v>
      </c>
      <c r="B99" s="16" t="s">
        <v>68</v>
      </c>
      <c r="C99" s="16"/>
      <c r="D99" s="16"/>
      <c r="E99" s="17">
        <v>163</v>
      </c>
      <c r="F99" s="17">
        <v>81</v>
      </c>
      <c r="G99" s="17"/>
      <c r="H99" s="17">
        <f t="shared" si="16"/>
        <v>180.9</v>
      </c>
      <c r="I99" s="17">
        <f t="shared" si="17"/>
        <v>180</v>
      </c>
      <c r="J99" s="17">
        <v>126</v>
      </c>
      <c r="K99" s="17">
        <v>128</v>
      </c>
      <c r="L99" s="17">
        <v>191</v>
      </c>
      <c r="M99" s="17">
        <f t="shared" si="18"/>
        <v>445</v>
      </c>
      <c r="N99" s="17">
        <f t="shared" si="19"/>
        <v>625</v>
      </c>
    </row>
    <row r="100" spans="1:14" x14ac:dyDescent="0.3">
      <c r="A100" s="16" t="s">
        <v>13</v>
      </c>
      <c r="B100" s="16" t="s">
        <v>68</v>
      </c>
      <c r="C100" s="16" t="s">
        <v>160</v>
      </c>
      <c r="D100" s="16" t="s">
        <v>159</v>
      </c>
      <c r="E100" s="17">
        <v>173</v>
      </c>
      <c r="F100" s="17">
        <v>79</v>
      </c>
      <c r="G100" s="17"/>
      <c r="H100" s="17">
        <f t="shared" si="16"/>
        <v>153.9</v>
      </c>
      <c r="I100" s="17">
        <f t="shared" si="17"/>
        <v>153</v>
      </c>
      <c r="J100" s="17">
        <v>126</v>
      </c>
      <c r="K100" s="17">
        <v>158</v>
      </c>
      <c r="L100" s="17">
        <v>167</v>
      </c>
      <c r="M100" s="17">
        <f t="shared" si="18"/>
        <v>451</v>
      </c>
      <c r="N100" s="17">
        <f t="shared" si="19"/>
        <v>604</v>
      </c>
    </row>
    <row r="101" spans="1:14" x14ac:dyDescent="0.3">
      <c r="A101" s="16" t="s">
        <v>56</v>
      </c>
      <c r="B101" s="16" t="s">
        <v>68</v>
      </c>
      <c r="C101" s="25" t="s">
        <v>95</v>
      </c>
      <c r="D101" s="16" t="s">
        <v>96</v>
      </c>
      <c r="E101" s="17">
        <v>201</v>
      </c>
      <c r="F101" s="17">
        <v>77</v>
      </c>
      <c r="G101" s="17"/>
      <c r="H101" s="17">
        <f t="shared" si="16"/>
        <v>78.300000000000011</v>
      </c>
      <c r="I101" s="17">
        <f t="shared" si="17"/>
        <v>78</v>
      </c>
      <c r="J101" s="17">
        <v>170</v>
      </c>
      <c r="K101" s="17">
        <v>171</v>
      </c>
      <c r="L101" s="17">
        <v>156</v>
      </c>
      <c r="M101" s="17">
        <f t="shared" si="18"/>
        <v>497</v>
      </c>
      <c r="N101" s="17">
        <f t="shared" si="19"/>
        <v>575</v>
      </c>
    </row>
    <row r="102" spans="1:14" x14ac:dyDescent="0.3">
      <c r="A102" s="16"/>
      <c r="B102" s="16"/>
      <c r="C102" s="16"/>
      <c r="D102" s="16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14" x14ac:dyDescent="0.3">
      <c r="A103" s="1"/>
      <c r="B103" s="1"/>
    </row>
    <row r="104" spans="1:14" x14ac:dyDescent="0.3">
      <c r="A104" s="1"/>
      <c r="B104" s="1"/>
    </row>
    <row r="105" spans="1:14" x14ac:dyDescent="0.3">
      <c r="A105" s="1"/>
      <c r="B105" s="1"/>
    </row>
    <row r="106" spans="1:14" x14ac:dyDescent="0.3">
      <c r="A106" s="1"/>
      <c r="B106" s="1"/>
    </row>
    <row r="107" spans="1:14" x14ac:dyDescent="0.3">
      <c r="A107" s="1"/>
      <c r="B107" s="1"/>
    </row>
    <row r="108" spans="1:14" x14ac:dyDescent="0.3">
      <c r="A108" s="1"/>
      <c r="B108" s="1"/>
    </row>
    <row r="109" spans="1:14" x14ac:dyDescent="0.3">
      <c r="A109" s="1"/>
      <c r="B109" s="1"/>
    </row>
    <row r="110" spans="1:14" x14ac:dyDescent="0.3">
      <c r="A110" s="1"/>
      <c r="B110" s="1"/>
    </row>
    <row r="111" spans="1:14" x14ac:dyDescent="0.3">
      <c r="A111" s="1"/>
      <c r="B111" s="1"/>
    </row>
    <row r="112" spans="1:14" x14ac:dyDescent="0.3">
      <c r="A112" s="1"/>
      <c r="B112" s="1"/>
    </row>
    <row r="113" spans="1:2" x14ac:dyDescent="0.3">
      <c r="A113" s="1"/>
      <c r="B113" s="1"/>
    </row>
    <row r="114" spans="1:2" x14ac:dyDescent="0.3">
      <c r="A114" s="1"/>
      <c r="B114" s="1"/>
    </row>
    <row r="115" spans="1:2" x14ac:dyDescent="0.3">
      <c r="A115" s="1"/>
      <c r="B115" s="1"/>
    </row>
    <row r="116" spans="1:2" x14ac:dyDescent="0.3">
      <c r="A116" s="1"/>
      <c r="B116" s="1"/>
    </row>
    <row r="117" spans="1:2" x14ac:dyDescent="0.3">
      <c r="A117" s="1"/>
      <c r="B117" s="1"/>
    </row>
    <row r="118" spans="1:2" x14ac:dyDescent="0.3">
      <c r="A118" s="1"/>
      <c r="B118" s="1"/>
    </row>
    <row r="119" spans="1:2" x14ac:dyDescent="0.3">
      <c r="A119" s="1"/>
      <c r="B119" s="1"/>
    </row>
    <row r="120" spans="1:2" x14ac:dyDescent="0.3">
      <c r="A120" s="1"/>
      <c r="B120" s="1"/>
    </row>
    <row r="121" spans="1:2" x14ac:dyDescent="0.3">
      <c r="A121" s="1"/>
      <c r="B121" s="1"/>
    </row>
    <row r="122" spans="1:2" x14ac:dyDescent="0.3">
      <c r="A122" s="1"/>
      <c r="B122" s="1"/>
    </row>
    <row r="123" spans="1:2" x14ac:dyDescent="0.3">
      <c r="A123" s="1"/>
      <c r="B123" s="1"/>
    </row>
    <row r="124" spans="1:2" x14ac:dyDescent="0.3">
      <c r="A124" s="1"/>
      <c r="B124" s="1"/>
    </row>
  </sheetData>
  <sortState xmlns:xlrd2="http://schemas.microsoft.com/office/spreadsheetml/2017/richdata2" ref="A90:N101">
    <sortCondition descending="1" ref="N90:N101"/>
  </sortState>
  <hyperlinks>
    <hyperlink ref="C57" r:id="rId1" xr:uid="{504DA32E-A688-4525-8918-8A7B53F5E628}"/>
    <hyperlink ref="C8" r:id="rId2" xr:uid="{76829838-DF62-4F67-BD54-4609B4C0B121}"/>
    <hyperlink ref="C14" r:id="rId3" xr:uid="{FF0962C8-17C2-4B05-862F-BDE46589A0E8}"/>
    <hyperlink ref="C61" r:id="rId4" xr:uid="{7DFCBFC2-3361-4395-85C7-045AC60A5931}"/>
    <hyperlink ref="C23" r:id="rId5" xr:uid="{3A218F8F-ECAC-4DD0-9CCA-993115EFAB76}"/>
    <hyperlink ref="C87" r:id="rId6" xr:uid="{723ECD62-8A56-4DC6-847F-86C445D0CD65}"/>
    <hyperlink ref="C88" r:id="rId7" xr:uid="{FC3CDA0C-44AA-479D-A187-6B63EE2C18F3}"/>
    <hyperlink ref="C92" r:id="rId8" xr:uid="{CE36604D-E4A4-43A4-9970-71249B2747C3}"/>
    <hyperlink ref="C90" r:id="rId9" xr:uid="{08DF2C14-A4B4-4C20-87D4-3EC63976AD97}"/>
    <hyperlink ref="C70" r:id="rId10" xr:uid="{76FA5A36-E19F-49B2-A13F-21E6862A2701}"/>
    <hyperlink ref="C25" r:id="rId11" xr:uid="{690AEA04-4A02-4E16-9807-4C9C00D54056}"/>
    <hyperlink ref="C97" r:id="rId12" xr:uid="{0420EE1E-7FD8-49E1-BD3C-C72C9E138584}"/>
    <hyperlink ref="C101" r:id="rId13" xr:uid="{594EEDCB-5DCB-4ED8-AE22-DDB5AF7D9E44}"/>
    <hyperlink ref="C75" r:id="rId14" xr:uid="{8907B526-1509-411B-AA86-43073DA2E8A8}"/>
    <hyperlink ref="C77" r:id="rId15" xr:uid="{7FBE3275-9F46-4DA7-B573-783B1369924A}"/>
    <hyperlink ref="C52" r:id="rId16" xr:uid="{F354D008-8090-41E0-825A-47965A8921FD}"/>
    <hyperlink ref="C55" r:id="rId17" xr:uid="{8D5817AB-9B8D-4B92-A491-E211E6D22BA8}"/>
    <hyperlink ref="C98" r:id="rId18" xr:uid="{50A9262B-1E32-40FB-9E7D-94A600E727EE}"/>
    <hyperlink ref="C80" r:id="rId19" xr:uid="{F23A6390-12CD-46D4-972C-43E4CC9A7C60}"/>
    <hyperlink ref="C83" r:id="rId20" xr:uid="{7B151B4D-5B43-409E-A924-ED015B32B4E0}"/>
    <hyperlink ref="C74" r:id="rId21" xr:uid="{AF7132D7-D1ED-4FE8-B288-AEF79B65C93A}"/>
    <hyperlink ref="C18" r:id="rId22" xr:uid="{F0C73EC2-E843-4846-8AFF-4C61AF571E48}"/>
  </hyperlinks>
  <printOptions gridLines="1"/>
  <pageMargins left="0.2" right="0.2" top="0.5" bottom="0.5" header="0.3" footer="0.3"/>
  <pageSetup scale="85" fitToHeight="0"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2D18-FBB0-40F4-8214-4DE5130BAA85}">
  <sheetPr>
    <pageSetUpPr fitToPage="1"/>
  </sheetPr>
  <dimension ref="A1:Q155"/>
  <sheetViews>
    <sheetView topLeftCell="A27" workbookViewId="0">
      <selection activeCell="U42" sqref="U42"/>
    </sheetView>
  </sheetViews>
  <sheetFormatPr defaultColWidth="5.88671875" defaultRowHeight="15.6" x14ac:dyDescent="0.3"/>
  <cols>
    <col min="1" max="1" width="21" style="1" bestFit="1" customWidth="1"/>
    <col min="2" max="2" width="8.44140625" style="1" bestFit="1" customWidth="1"/>
    <col min="3" max="5" width="5.33203125" style="5" bestFit="1" customWidth="1"/>
    <col min="6" max="6" width="9.6640625" style="5" bestFit="1" customWidth="1"/>
    <col min="7" max="7" width="5.88671875" style="1"/>
    <col min="8" max="8" width="20" style="1" bestFit="1" customWidth="1"/>
    <col min="9" max="9" width="8.44140625" style="1" bestFit="1" customWidth="1"/>
    <col min="10" max="12" width="5.33203125" style="1" bestFit="1" customWidth="1"/>
    <col min="13" max="13" width="8.88671875" style="1" bestFit="1" customWidth="1"/>
    <col min="14" max="14" width="14.33203125" style="1" bestFit="1" customWidth="1"/>
    <col min="15" max="15" width="6.5546875" style="1" bestFit="1" customWidth="1"/>
    <col min="16" max="16" width="6.33203125" style="1" bestFit="1" customWidth="1"/>
    <col min="17" max="17" width="14.109375" style="1" bestFit="1" customWidth="1"/>
    <col min="18" max="16384" width="5.88671875" style="1"/>
  </cols>
  <sheetData>
    <row r="1" spans="1:17" s="32" customFormat="1" x14ac:dyDescent="0.3">
      <c r="A1" s="32" t="s">
        <v>272</v>
      </c>
      <c r="B1" s="7" t="s">
        <v>265</v>
      </c>
      <c r="C1" s="7" t="s">
        <v>266</v>
      </c>
      <c r="D1" s="7" t="s">
        <v>267</v>
      </c>
      <c r="E1" s="7" t="s">
        <v>268</v>
      </c>
      <c r="F1" s="7" t="s">
        <v>269</v>
      </c>
      <c r="G1" s="7"/>
      <c r="H1" s="7" t="s">
        <v>271</v>
      </c>
      <c r="I1" s="7" t="s">
        <v>265</v>
      </c>
      <c r="J1" s="7" t="s">
        <v>266</v>
      </c>
      <c r="K1" s="7" t="s">
        <v>267</v>
      </c>
      <c r="L1" s="7" t="s">
        <v>268</v>
      </c>
      <c r="M1" s="7" t="s">
        <v>270</v>
      </c>
      <c r="N1" s="7" t="s">
        <v>281</v>
      </c>
      <c r="O1" s="7"/>
      <c r="P1" s="7" t="s">
        <v>252</v>
      </c>
      <c r="Q1" s="7" t="s">
        <v>282</v>
      </c>
    </row>
    <row r="2" spans="1:17" x14ac:dyDescent="0.3">
      <c r="A2" s="2" t="s">
        <v>247</v>
      </c>
      <c r="B2" s="6">
        <v>140</v>
      </c>
      <c r="C2" s="5">
        <v>145</v>
      </c>
      <c r="D2" s="5">
        <v>217</v>
      </c>
      <c r="E2" s="5">
        <v>214</v>
      </c>
      <c r="F2" s="5">
        <f t="shared" ref="F2:F48" si="0">SUM(C2,D2,E2)</f>
        <v>576</v>
      </c>
      <c r="H2" s="2" t="s">
        <v>1</v>
      </c>
      <c r="I2" s="6">
        <v>135</v>
      </c>
      <c r="J2" s="5">
        <v>165</v>
      </c>
      <c r="K2" s="5">
        <v>148</v>
      </c>
      <c r="L2" s="5">
        <v>175</v>
      </c>
      <c r="M2" s="5">
        <f t="shared" ref="M2:M48" si="1">SUM(J2,K2,L2)</f>
        <v>488</v>
      </c>
      <c r="N2" s="5">
        <f t="shared" ref="N2:N48" si="2">SUM(F2,M2)</f>
        <v>1064</v>
      </c>
      <c r="O2" s="5">
        <f t="shared" ref="O2:O48" si="3">SUM((460-(B2+I2))*0.9)*3</f>
        <v>499.5</v>
      </c>
      <c r="P2" s="5">
        <f t="shared" ref="P2:P48" si="4">ROUNDDOWN(O2,0)</f>
        <v>499</v>
      </c>
      <c r="Q2" s="5">
        <f t="shared" ref="Q2:Q48" si="5">SUM(N2,P2)</f>
        <v>1563</v>
      </c>
    </row>
    <row r="3" spans="1:17" x14ac:dyDescent="0.3">
      <c r="A3" s="2" t="s">
        <v>6</v>
      </c>
      <c r="B3" s="6">
        <v>167</v>
      </c>
      <c r="C3" s="5">
        <v>175</v>
      </c>
      <c r="D3" s="5">
        <v>212</v>
      </c>
      <c r="E3" s="5">
        <v>213</v>
      </c>
      <c r="F3" s="5">
        <f t="shared" si="0"/>
        <v>600</v>
      </c>
      <c r="H3" s="2" t="s">
        <v>7</v>
      </c>
      <c r="I3" s="6">
        <v>174</v>
      </c>
      <c r="J3" s="5">
        <v>200</v>
      </c>
      <c r="K3" s="5">
        <v>199</v>
      </c>
      <c r="L3" s="5">
        <v>212</v>
      </c>
      <c r="M3" s="5">
        <f t="shared" si="1"/>
        <v>611</v>
      </c>
      <c r="N3" s="5">
        <f t="shared" si="2"/>
        <v>1211</v>
      </c>
      <c r="O3" s="5">
        <f t="shared" si="3"/>
        <v>321.3</v>
      </c>
      <c r="P3" s="5">
        <f t="shared" si="4"/>
        <v>321</v>
      </c>
      <c r="Q3" s="5">
        <f t="shared" si="5"/>
        <v>1532</v>
      </c>
    </row>
    <row r="4" spans="1:17" x14ac:dyDescent="0.3">
      <c r="A4" s="2" t="s">
        <v>19</v>
      </c>
      <c r="B4" s="5">
        <v>213</v>
      </c>
      <c r="C4" s="5">
        <v>199</v>
      </c>
      <c r="D4" s="5">
        <v>248</v>
      </c>
      <c r="E4" s="5">
        <v>247</v>
      </c>
      <c r="F4" s="5">
        <f t="shared" si="0"/>
        <v>694</v>
      </c>
      <c r="H4" s="2" t="s">
        <v>15</v>
      </c>
      <c r="I4" s="5">
        <v>229</v>
      </c>
      <c r="J4" s="5">
        <v>279</v>
      </c>
      <c r="K4" s="5">
        <v>247</v>
      </c>
      <c r="L4" s="5">
        <v>237</v>
      </c>
      <c r="M4" s="5">
        <f t="shared" si="1"/>
        <v>763</v>
      </c>
      <c r="N4" s="5">
        <f t="shared" si="2"/>
        <v>1457</v>
      </c>
      <c r="O4" s="5">
        <f t="shared" si="3"/>
        <v>48.599999999999994</v>
      </c>
      <c r="P4" s="5">
        <f t="shared" si="4"/>
        <v>48</v>
      </c>
      <c r="Q4" s="5">
        <f t="shared" si="5"/>
        <v>1505</v>
      </c>
    </row>
    <row r="5" spans="1:17" x14ac:dyDescent="0.3">
      <c r="A5" s="2" t="s">
        <v>189</v>
      </c>
      <c r="B5" s="5">
        <v>201</v>
      </c>
      <c r="C5" s="5">
        <v>212</v>
      </c>
      <c r="D5" s="5">
        <v>225</v>
      </c>
      <c r="E5" s="5">
        <v>213</v>
      </c>
      <c r="F5" s="5">
        <f t="shared" si="0"/>
        <v>650</v>
      </c>
      <c r="H5" s="2" t="s">
        <v>21</v>
      </c>
      <c r="I5" s="5">
        <v>183</v>
      </c>
      <c r="J5" s="5">
        <v>171</v>
      </c>
      <c r="K5" s="5">
        <v>234</v>
      </c>
      <c r="L5" s="5">
        <v>221</v>
      </c>
      <c r="M5" s="5">
        <f t="shared" si="1"/>
        <v>626</v>
      </c>
      <c r="N5" s="5">
        <f t="shared" si="2"/>
        <v>1276</v>
      </c>
      <c r="O5" s="5">
        <f t="shared" si="3"/>
        <v>205.20000000000002</v>
      </c>
      <c r="P5" s="5">
        <f t="shared" si="4"/>
        <v>205</v>
      </c>
      <c r="Q5" s="5">
        <f t="shared" si="5"/>
        <v>1481</v>
      </c>
    </row>
    <row r="6" spans="1:17" x14ac:dyDescent="0.3">
      <c r="A6" s="2" t="s">
        <v>201</v>
      </c>
      <c r="B6" s="6">
        <v>198</v>
      </c>
      <c r="C6" s="5">
        <v>182</v>
      </c>
      <c r="D6" s="5">
        <v>182</v>
      </c>
      <c r="E6" s="5">
        <v>232</v>
      </c>
      <c r="F6" s="5">
        <f t="shared" si="0"/>
        <v>596</v>
      </c>
      <c r="H6" s="2" t="s">
        <v>202</v>
      </c>
      <c r="I6" s="6">
        <v>182</v>
      </c>
      <c r="J6" s="5">
        <v>272</v>
      </c>
      <c r="K6" s="5">
        <v>203</v>
      </c>
      <c r="L6" s="5">
        <v>184</v>
      </c>
      <c r="M6" s="5">
        <f t="shared" si="1"/>
        <v>659</v>
      </c>
      <c r="N6" s="5">
        <f t="shared" si="2"/>
        <v>1255</v>
      </c>
      <c r="O6" s="5">
        <f t="shared" si="3"/>
        <v>216</v>
      </c>
      <c r="P6" s="5">
        <f t="shared" si="4"/>
        <v>216</v>
      </c>
      <c r="Q6" s="5">
        <f t="shared" si="5"/>
        <v>1471</v>
      </c>
    </row>
    <row r="7" spans="1:17" x14ac:dyDescent="0.3">
      <c r="A7" s="2" t="s">
        <v>25</v>
      </c>
      <c r="B7" s="5">
        <v>210</v>
      </c>
      <c r="C7" s="5">
        <v>279</v>
      </c>
      <c r="D7" s="5">
        <v>227</v>
      </c>
      <c r="E7" s="5">
        <v>177</v>
      </c>
      <c r="F7" s="5">
        <f t="shared" si="0"/>
        <v>683</v>
      </c>
      <c r="H7" s="2" t="s">
        <v>24</v>
      </c>
      <c r="I7" s="5">
        <v>189</v>
      </c>
      <c r="J7" s="5">
        <v>191</v>
      </c>
      <c r="K7" s="5">
        <v>225</v>
      </c>
      <c r="L7" s="5">
        <v>203</v>
      </c>
      <c r="M7" s="5">
        <f t="shared" si="1"/>
        <v>619</v>
      </c>
      <c r="N7" s="5">
        <f t="shared" si="2"/>
        <v>1302</v>
      </c>
      <c r="O7" s="5">
        <f t="shared" si="3"/>
        <v>164.7</v>
      </c>
      <c r="P7" s="5">
        <f t="shared" si="4"/>
        <v>164</v>
      </c>
      <c r="Q7" s="5">
        <f t="shared" si="5"/>
        <v>1466</v>
      </c>
    </row>
    <row r="8" spans="1:17" x14ac:dyDescent="0.3">
      <c r="A8" s="2" t="s">
        <v>244</v>
      </c>
      <c r="B8" s="5">
        <v>142</v>
      </c>
      <c r="C8" s="5">
        <v>166</v>
      </c>
      <c r="D8" s="5">
        <v>180</v>
      </c>
      <c r="E8" s="5">
        <v>135</v>
      </c>
      <c r="F8" s="5">
        <f t="shared" si="0"/>
        <v>481</v>
      </c>
      <c r="H8" s="2" t="s">
        <v>49</v>
      </c>
      <c r="I8" s="5">
        <v>174</v>
      </c>
      <c r="J8" s="5">
        <v>207</v>
      </c>
      <c r="K8" s="5">
        <v>204</v>
      </c>
      <c r="L8" s="5">
        <v>183</v>
      </c>
      <c r="M8" s="5">
        <f t="shared" si="1"/>
        <v>594</v>
      </c>
      <c r="N8" s="5">
        <f t="shared" si="2"/>
        <v>1075</v>
      </c>
      <c r="O8" s="5">
        <f t="shared" si="3"/>
        <v>388.79999999999995</v>
      </c>
      <c r="P8" s="5">
        <f t="shared" si="4"/>
        <v>388</v>
      </c>
      <c r="Q8" s="5">
        <f t="shared" si="5"/>
        <v>1463</v>
      </c>
    </row>
    <row r="9" spans="1:17" x14ac:dyDescent="0.3">
      <c r="A9" s="2" t="s">
        <v>172</v>
      </c>
      <c r="B9" s="6">
        <v>167</v>
      </c>
      <c r="C9" s="5">
        <v>149</v>
      </c>
      <c r="D9" s="5">
        <v>204</v>
      </c>
      <c r="E9" s="5">
        <v>212</v>
      </c>
      <c r="F9" s="5">
        <f t="shared" si="0"/>
        <v>565</v>
      </c>
      <c r="H9" s="2" t="s">
        <v>176</v>
      </c>
      <c r="I9" s="6">
        <v>157</v>
      </c>
      <c r="J9" s="5">
        <v>142</v>
      </c>
      <c r="K9" s="5">
        <v>169</v>
      </c>
      <c r="L9" s="5">
        <v>214</v>
      </c>
      <c r="M9" s="5">
        <f t="shared" si="1"/>
        <v>525</v>
      </c>
      <c r="N9" s="5">
        <f t="shared" si="2"/>
        <v>1090</v>
      </c>
      <c r="O9" s="5">
        <f t="shared" si="3"/>
        <v>367.20000000000005</v>
      </c>
      <c r="P9" s="5">
        <f t="shared" si="4"/>
        <v>367</v>
      </c>
      <c r="Q9" s="5">
        <f t="shared" si="5"/>
        <v>1457</v>
      </c>
    </row>
    <row r="10" spans="1:17" x14ac:dyDescent="0.3">
      <c r="A10" s="2" t="s">
        <v>5</v>
      </c>
      <c r="B10" s="6">
        <v>182</v>
      </c>
      <c r="C10" s="5">
        <v>195</v>
      </c>
      <c r="D10" s="5">
        <v>235</v>
      </c>
      <c r="E10" s="5">
        <v>161</v>
      </c>
      <c r="F10" s="5">
        <f t="shared" si="0"/>
        <v>591</v>
      </c>
      <c r="H10" s="2" t="s">
        <v>240</v>
      </c>
      <c r="I10" s="5">
        <v>193</v>
      </c>
      <c r="J10" s="5">
        <v>189</v>
      </c>
      <c r="K10" s="5">
        <v>215</v>
      </c>
      <c r="L10" s="5">
        <v>224</v>
      </c>
      <c r="M10" s="5">
        <f t="shared" si="1"/>
        <v>628</v>
      </c>
      <c r="N10" s="5">
        <f t="shared" si="2"/>
        <v>1219</v>
      </c>
      <c r="O10" s="5">
        <f t="shared" si="3"/>
        <v>229.5</v>
      </c>
      <c r="P10" s="5">
        <f t="shared" si="4"/>
        <v>229</v>
      </c>
      <c r="Q10" s="5">
        <f t="shared" si="5"/>
        <v>1448</v>
      </c>
    </row>
    <row r="11" spans="1:17" x14ac:dyDescent="0.3">
      <c r="A11" s="2" t="s">
        <v>295</v>
      </c>
      <c r="B11" s="6">
        <v>164</v>
      </c>
      <c r="C11" s="5">
        <v>182</v>
      </c>
      <c r="D11" s="5">
        <v>227</v>
      </c>
      <c r="E11" s="5">
        <v>206</v>
      </c>
      <c r="F11" s="5">
        <f t="shared" si="0"/>
        <v>615</v>
      </c>
      <c r="H11" s="2" t="s">
        <v>11</v>
      </c>
      <c r="I11" s="6">
        <v>194</v>
      </c>
      <c r="J11" s="5">
        <v>178</v>
      </c>
      <c r="K11" s="5">
        <v>190</v>
      </c>
      <c r="L11" s="5">
        <v>190</v>
      </c>
      <c r="M11" s="5">
        <f t="shared" si="1"/>
        <v>558</v>
      </c>
      <c r="N11" s="5">
        <f t="shared" si="2"/>
        <v>1173</v>
      </c>
      <c r="O11" s="5">
        <f t="shared" si="3"/>
        <v>275.39999999999998</v>
      </c>
      <c r="P11" s="5">
        <f t="shared" si="4"/>
        <v>275</v>
      </c>
      <c r="Q11" s="5">
        <f t="shared" si="5"/>
        <v>1448</v>
      </c>
    </row>
    <row r="12" spans="1:17" x14ac:dyDescent="0.3">
      <c r="A12" s="1" t="s">
        <v>254</v>
      </c>
      <c r="B12" s="5">
        <v>152</v>
      </c>
      <c r="C12" s="5">
        <v>178</v>
      </c>
      <c r="D12" s="5">
        <v>188</v>
      </c>
      <c r="E12" s="5">
        <v>179</v>
      </c>
      <c r="F12" s="5">
        <f t="shared" si="0"/>
        <v>545</v>
      </c>
      <c r="H12" s="1" t="s">
        <v>255</v>
      </c>
      <c r="I12" s="5">
        <v>149</v>
      </c>
      <c r="J12" s="5">
        <v>172</v>
      </c>
      <c r="K12" s="5">
        <v>130</v>
      </c>
      <c r="L12" s="5">
        <v>169</v>
      </c>
      <c r="M12" s="5">
        <f t="shared" si="1"/>
        <v>471</v>
      </c>
      <c r="N12" s="5">
        <f t="shared" si="2"/>
        <v>1016</v>
      </c>
      <c r="O12" s="5">
        <f t="shared" si="3"/>
        <v>429.29999999999995</v>
      </c>
      <c r="P12" s="5">
        <f t="shared" si="4"/>
        <v>429</v>
      </c>
      <c r="Q12" s="5">
        <f t="shared" si="5"/>
        <v>1445</v>
      </c>
    </row>
    <row r="13" spans="1:17" x14ac:dyDescent="0.3">
      <c r="A13" s="2" t="s">
        <v>27</v>
      </c>
      <c r="B13" s="5">
        <v>206</v>
      </c>
      <c r="C13" s="5">
        <v>227</v>
      </c>
      <c r="D13" s="5">
        <v>193</v>
      </c>
      <c r="E13" s="5">
        <v>211</v>
      </c>
      <c r="F13" s="5">
        <f t="shared" si="0"/>
        <v>631</v>
      </c>
      <c r="H13" s="2" t="s">
        <v>20</v>
      </c>
      <c r="I13" s="5">
        <v>213</v>
      </c>
      <c r="J13" s="5">
        <v>246</v>
      </c>
      <c r="K13" s="5">
        <v>215</v>
      </c>
      <c r="L13" s="5">
        <v>243</v>
      </c>
      <c r="M13" s="5">
        <f t="shared" si="1"/>
        <v>704</v>
      </c>
      <c r="N13" s="5">
        <f t="shared" si="2"/>
        <v>1335</v>
      </c>
      <c r="O13" s="5">
        <f t="shared" si="3"/>
        <v>110.69999999999999</v>
      </c>
      <c r="P13" s="5">
        <f t="shared" si="4"/>
        <v>110</v>
      </c>
      <c r="Q13" s="5">
        <f t="shared" si="5"/>
        <v>1445</v>
      </c>
    </row>
    <row r="14" spans="1:17" x14ac:dyDescent="0.3">
      <c r="A14" s="2" t="s">
        <v>218</v>
      </c>
      <c r="B14" s="6">
        <v>186</v>
      </c>
      <c r="C14" s="5">
        <v>211</v>
      </c>
      <c r="D14" s="5">
        <v>194</v>
      </c>
      <c r="E14" s="5">
        <v>226</v>
      </c>
      <c r="F14" s="5">
        <f t="shared" si="0"/>
        <v>631</v>
      </c>
      <c r="H14" s="2" t="s">
        <v>219</v>
      </c>
      <c r="I14" s="6">
        <v>186</v>
      </c>
      <c r="J14" s="5">
        <v>184</v>
      </c>
      <c r="K14" s="5">
        <v>232</v>
      </c>
      <c r="L14" s="5">
        <v>155</v>
      </c>
      <c r="M14" s="5">
        <f t="shared" si="1"/>
        <v>571</v>
      </c>
      <c r="N14" s="5">
        <f t="shared" si="2"/>
        <v>1202</v>
      </c>
      <c r="O14" s="5">
        <f t="shared" si="3"/>
        <v>237.60000000000002</v>
      </c>
      <c r="P14" s="5">
        <f t="shared" si="4"/>
        <v>237</v>
      </c>
      <c r="Q14" s="5">
        <f t="shared" si="5"/>
        <v>1439</v>
      </c>
    </row>
    <row r="15" spans="1:17" x14ac:dyDescent="0.3">
      <c r="A15" s="2" t="s">
        <v>33</v>
      </c>
      <c r="B15" s="5">
        <v>194</v>
      </c>
      <c r="C15" s="5">
        <v>192</v>
      </c>
      <c r="D15" s="5">
        <v>223</v>
      </c>
      <c r="E15" s="5">
        <v>203</v>
      </c>
      <c r="F15" s="5">
        <f t="shared" si="0"/>
        <v>618</v>
      </c>
      <c r="H15" s="2" t="s">
        <v>22</v>
      </c>
      <c r="I15" s="5">
        <v>211</v>
      </c>
      <c r="J15" s="5">
        <v>209</v>
      </c>
      <c r="K15" s="5">
        <v>238</v>
      </c>
      <c r="L15" s="5">
        <v>203</v>
      </c>
      <c r="M15" s="5">
        <f t="shared" si="1"/>
        <v>650</v>
      </c>
      <c r="N15" s="5">
        <f t="shared" si="2"/>
        <v>1268</v>
      </c>
      <c r="O15" s="5">
        <f t="shared" si="3"/>
        <v>148.5</v>
      </c>
      <c r="P15" s="5">
        <f t="shared" si="4"/>
        <v>148</v>
      </c>
      <c r="Q15" s="5">
        <f t="shared" si="5"/>
        <v>1416</v>
      </c>
    </row>
    <row r="16" spans="1:17" x14ac:dyDescent="0.3">
      <c r="A16" s="2" t="s">
        <v>215</v>
      </c>
      <c r="B16" s="6">
        <v>187</v>
      </c>
      <c r="C16" s="5">
        <v>192</v>
      </c>
      <c r="D16" s="5">
        <v>139</v>
      </c>
      <c r="E16" s="5">
        <v>190</v>
      </c>
      <c r="F16" s="5">
        <f t="shared" si="0"/>
        <v>521</v>
      </c>
      <c r="H16" s="2" t="s">
        <v>43</v>
      </c>
      <c r="I16" s="5">
        <v>222</v>
      </c>
      <c r="J16" s="5">
        <v>226</v>
      </c>
      <c r="K16" s="5">
        <v>257</v>
      </c>
      <c r="L16" s="5">
        <v>267</v>
      </c>
      <c r="M16" s="5">
        <f t="shared" si="1"/>
        <v>750</v>
      </c>
      <c r="N16" s="5">
        <f t="shared" si="2"/>
        <v>1271</v>
      </c>
      <c r="O16" s="5">
        <f t="shared" si="3"/>
        <v>137.69999999999999</v>
      </c>
      <c r="P16" s="5">
        <f t="shared" si="4"/>
        <v>137</v>
      </c>
      <c r="Q16" s="5">
        <f t="shared" si="5"/>
        <v>1408</v>
      </c>
    </row>
    <row r="17" spans="1:17" x14ac:dyDescent="0.3">
      <c r="A17" s="2" t="s">
        <v>217</v>
      </c>
      <c r="B17" s="6">
        <v>213</v>
      </c>
      <c r="C17" s="5">
        <v>235</v>
      </c>
      <c r="D17" s="5">
        <v>225</v>
      </c>
      <c r="E17" s="5">
        <v>191</v>
      </c>
      <c r="F17" s="5">
        <f t="shared" si="0"/>
        <v>651</v>
      </c>
      <c r="H17" s="2" t="s">
        <v>257</v>
      </c>
      <c r="I17" s="6">
        <v>224</v>
      </c>
      <c r="J17" s="5">
        <v>259</v>
      </c>
      <c r="K17" s="5">
        <v>186</v>
      </c>
      <c r="L17" s="5">
        <v>239</v>
      </c>
      <c r="M17" s="5">
        <f t="shared" si="1"/>
        <v>684</v>
      </c>
      <c r="N17" s="5">
        <f t="shared" si="2"/>
        <v>1335</v>
      </c>
      <c r="O17" s="5">
        <f t="shared" si="3"/>
        <v>62.099999999999994</v>
      </c>
      <c r="P17" s="5">
        <f t="shared" si="4"/>
        <v>62</v>
      </c>
      <c r="Q17" s="5">
        <f t="shared" si="5"/>
        <v>1397</v>
      </c>
    </row>
    <row r="18" spans="1:17" x14ac:dyDescent="0.3">
      <c r="A18" s="2" t="s">
        <v>32</v>
      </c>
      <c r="B18" s="5">
        <v>135</v>
      </c>
      <c r="C18" s="5">
        <v>165</v>
      </c>
      <c r="D18" s="5">
        <v>126</v>
      </c>
      <c r="E18" s="5">
        <v>150</v>
      </c>
      <c r="F18" s="5">
        <f t="shared" si="0"/>
        <v>441</v>
      </c>
      <c r="H18" s="2" t="s">
        <v>41</v>
      </c>
      <c r="I18" s="5">
        <v>140</v>
      </c>
      <c r="J18" s="5">
        <v>163</v>
      </c>
      <c r="K18" s="5">
        <v>140</v>
      </c>
      <c r="L18" s="5">
        <v>153</v>
      </c>
      <c r="M18" s="5">
        <f t="shared" si="1"/>
        <v>456</v>
      </c>
      <c r="N18" s="5">
        <f t="shared" si="2"/>
        <v>897</v>
      </c>
      <c r="O18" s="5">
        <f t="shared" si="3"/>
        <v>499.5</v>
      </c>
      <c r="P18" s="5">
        <f t="shared" si="4"/>
        <v>499</v>
      </c>
      <c r="Q18" s="5">
        <f t="shared" si="5"/>
        <v>1396</v>
      </c>
    </row>
    <row r="19" spans="1:17" x14ac:dyDescent="0.3">
      <c r="A19" s="2" t="s">
        <v>132</v>
      </c>
      <c r="B19" s="6">
        <v>183</v>
      </c>
      <c r="C19" s="5">
        <v>181</v>
      </c>
      <c r="D19" s="5">
        <v>244</v>
      </c>
      <c r="E19" s="5">
        <v>183</v>
      </c>
      <c r="F19" s="5">
        <f t="shared" si="0"/>
        <v>608</v>
      </c>
      <c r="H19" s="2" t="s">
        <v>38</v>
      </c>
      <c r="I19" s="5">
        <v>176</v>
      </c>
      <c r="J19" s="5">
        <v>161</v>
      </c>
      <c r="K19" s="5">
        <v>178</v>
      </c>
      <c r="L19" s="5">
        <v>176</v>
      </c>
      <c r="M19" s="5">
        <f t="shared" si="1"/>
        <v>515</v>
      </c>
      <c r="N19" s="5">
        <f t="shared" si="2"/>
        <v>1123</v>
      </c>
      <c r="O19" s="5">
        <f t="shared" si="3"/>
        <v>272.70000000000005</v>
      </c>
      <c r="P19" s="5">
        <f t="shared" si="4"/>
        <v>272</v>
      </c>
      <c r="Q19" s="5">
        <f t="shared" si="5"/>
        <v>1395</v>
      </c>
    </row>
    <row r="20" spans="1:17" x14ac:dyDescent="0.3">
      <c r="A20" s="2" t="s">
        <v>13</v>
      </c>
      <c r="B20" s="5">
        <v>173</v>
      </c>
      <c r="C20" s="5">
        <v>166</v>
      </c>
      <c r="D20" s="5">
        <v>162</v>
      </c>
      <c r="E20" s="5">
        <v>135</v>
      </c>
      <c r="F20" s="5">
        <f t="shared" si="0"/>
        <v>463</v>
      </c>
      <c r="H20" s="2" t="s">
        <v>36</v>
      </c>
      <c r="I20" s="5">
        <v>186</v>
      </c>
      <c r="J20" s="5">
        <v>209</v>
      </c>
      <c r="K20" s="5">
        <v>235</v>
      </c>
      <c r="L20" s="5">
        <v>210</v>
      </c>
      <c r="M20" s="5">
        <f t="shared" si="1"/>
        <v>654</v>
      </c>
      <c r="N20" s="5">
        <f t="shared" si="2"/>
        <v>1117</v>
      </c>
      <c r="O20" s="5">
        <f t="shared" si="3"/>
        <v>272.70000000000005</v>
      </c>
      <c r="P20" s="5">
        <f t="shared" si="4"/>
        <v>272</v>
      </c>
      <c r="Q20" s="5">
        <f t="shared" si="5"/>
        <v>1389</v>
      </c>
    </row>
    <row r="21" spans="1:17" x14ac:dyDescent="0.3">
      <c r="A21" s="2" t="s">
        <v>225</v>
      </c>
      <c r="B21" s="6">
        <v>215</v>
      </c>
      <c r="C21" s="5">
        <v>208</v>
      </c>
      <c r="D21" s="5">
        <v>204</v>
      </c>
      <c r="E21" s="5">
        <v>234</v>
      </c>
      <c r="F21" s="5">
        <f t="shared" si="0"/>
        <v>646</v>
      </c>
      <c r="H21" s="2" t="s">
        <v>226</v>
      </c>
      <c r="I21" s="6">
        <v>213</v>
      </c>
      <c r="J21" s="5">
        <v>248</v>
      </c>
      <c r="K21" s="5">
        <v>219</v>
      </c>
      <c r="L21" s="5">
        <v>176</v>
      </c>
      <c r="M21" s="5">
        <f t="shared" si="1"/>
        <v>643</v>
      </c>
      <c r="N21" s="5">
        <f t="shared" si="2"/>
        <v>1289</v>
      </c>
      <c r="O21" s="5">
        <f t="shared" si="3"/>
        <v>86.4</v>
      </c>
      <c r="P21" s="5">
        <f t="shared" si="4"/>
        <v>86</v>
      </c>
      <c r="Q21" s="5">
        <f t="shared" si="5"/>
        <v>1375</v>
      </c>
    </row>
    <row r="22" spans="1:17" x14ac:dyDescent="0.3">
      <c r="A22" s="2" t="s">
        <v>206</v>
      </c>
      <c r="B22" s="6">
        <v>215</v>
      </c>
      <c r="C22" s="5">
        <v>229</v>
      </c>
      <c r="D22" s="5">
        <v>235</v>
      </c>
      <c r="E22" s="5">
        <v>246</v>
      </c>
      <c r="F22" s="5">
        <f t="shared" si="0"/>
        <v>710</v>
      </c>
      <c r="H22" s="2" t="s">
        <v>204</v>
      </c>
      <c r="I22" s="6">
        <v>176</v>
      </c>
      <c r="J22" s="5">
        <v>132</v>
      </c>
      <c r="K22" s="5">
        <v>190</v>
      </c>
      <c r="L22" s="5">
        <v>157</v>
      </c>
      <c r="M22" s="5">
        <f t="shared" si="1"/>
        <v>479</v>
      </c>
      <c r="N22" s="5">
        <f t="shared" si="2"/>
        <v>1189</v>
      </c>
      <c r="O22" s="5">
        <f t="shared" si="3"/>
        <v>186.3</v>
      </c>
      <c r="P22" s="5">
        <f t="shared" si="4"/>
        <v>186</v>
      </c>
      <c r="Q22" s="5">
        <f t="shared" si="5"/>
        <v>1375</v>
      </c>
    </row>
    <row r="23" spans="1:17" x14ac:dyDescent="0.3">
      <c r="A23" s="2" t="s">
        <v>294</v>
      </c>
      <c r="B23" s="6">
        <v>218</v>
      </c>
      <c r="C23" s="5">
        <v>226</v>
      </c>
      <c r="D23" s="5">
        <v>225</v>
      </c>
      <c r="E23" s="5">
        <v>213</v>
      </c>
      <c r="F23" s="5">
        <f t="shared" si="0"/>
        <v>664</v>
      </c>
      <c r="H23" s="2" t="s">
        <v>227</v>
      </c>
      <c r="I23" s="6">
        <v>221</v>
      </c>
      <c r="J23" s="5">
        <v>212</v>
      </c>
      <c r="K23" s="5">
        <v>196</v>
      </c>
      <c r="L23" s="5">
        <v>246</v>
      </c>
      <c r="M23" s="5">
        <f t="shared" si="1"/>
        <v>654</v>
      </c>
      <c r="N23" s="5">
        <f t="shared" si="2"/>
        <v>1318</v>
      </c>
      <c r="O23" s="5">
        <f t="shared" si="3"/>
        <v>56.7</v>
      </c>
      <c r="P23" s="5">
        <f t="shared" si="4"/>
        <v>56</v>
      </c>
      <c r="Q23" s="5">
        <f t="shared" si="5"/>
        <v>1374</v>
      </c>
    </row>
    <row r="24" spans="1:17" x14ac:dyDescent="0.3">
      <c r="A24" s="2" t="s">
        <v>34</v>
      </c>
      <c r="B24" s="5">
        <v>156</v>
      </c>
      <c r="C24" s="5">
        <v>116</v>
      </c>
      <c r="D24" s="5">
        <v>197</v>
      </c>
      <c r="E24" s="5">
        <v>166</v>
      </c>
      <c r="F24" s="5">
        <f t="shared" si="0"/>
        <v>479</v>
      </c>
      <c r="H24" s="2" t="s">
        <v>35</v>
      </c>
      <c r="I24" s="5">
        <v>195</v>
      </c>
      <c r="J24" s="8">
        <v>188</v>
      </c>
      <c r="K24" s="8">
        <v>215</v>
      </c>
      <c r="L24" s="8">
        <v>196</v>
      </c>
      <c r="M24" s="8">
        <f t="shared" si="1"/>
        <v>599</v>
      </c>
      <c r="N24" s="5">
        <f t="shared" si="2"/>
        <v>1078</v>
      </c>
      <c r="O24" s="5">
        <f t="shared" si="3"/>
        <v>294.3</v>
      </c>
      <c r="P24" s="5">
        <f t="shared" si="4"/>
        <v>294</v>
      </c>
      <c r="Q24" s="5">
        <f t="shared" si="5"/>
        <v>1372</v>
      </c>
    </row>
    <row r="25" spans="1:17" x14ac:dyDescent="0.3">
      <c r="A25" s="2" t="s">
        <v>40</v>
      </c>
      <c r="B25" s="5">
        <v>203</v>
      </c>
      <c r="C25" s="5">
        <v>188</v>
      </c>
      <c r="D25" s="5">
        <v>202</v>
      </c>
      <c r="E25" s="5">
        <v>202</v>
      </c>
      <c r="F25" s="5">
        <f t="shared" si="0"/>
        <v>592</v>
      </c>
      <c r="H25" s="2" t="s">
        <v>54</v>
      </c>
      <c r="I25" s="6">
        <v>219</v>
      </c>
      <c r="J25" s="5">
        <v>236</v>
      </c>
      <c r="K25" s="5">
        <v>234</v>
      </c>
      <c r="L25" s="5">
        <v>202</v>
      </c>
      <c r="M25" s="5">
        <f t="shared" si="1"/>
        <v>672</v>
      </c>
      <c r="N25" s="5">
        <f t="shared" si="2"/>
        <v>1264</v>
      </c>
      <c r="O25" s="5">
        <f t="shared" si="3"/>
        <v>102.60000000000001</v>
      </c>
      <c r="P25" s="5">
        <f t="shared" si="4"/>
        <v>102</v>
      </c>
      <c r="Q25" s="5">
        <f t="shared" si="5"/>
        <v>1366</v>
      </c>
    </row>
    <row r="26" spans="1:17" x14ac:dyDescent="0.3">
      <c r="A26" s="2" t="s">
        <v>241</v>
      </c>
      <c r="B26" s="6">
        <v>203</v>
      </c>
      <c r="C26" s="5">
        <v>193</v>
      </c>
      <c r="D26" s="5">
        <v>179</v>
      </c>
      <c r="E26" s="5">
        <v>226</v>
      </c>
      <c r="F26" s="5">
        <f t="shared" si="0"/>
        <v>598</v>
      </c>
      <c r="H26" s="2" t="s">
        <v>242</v>
      </c>
      <c r="I26" s="5">
        <v>214</v>
      </c>
      <c r="J26" s="5">
        <v>235</v>
      </c>
      <c r="K26" s="5">
        <v>237</v>
      </c>
      <c r="L26" s="5">
        <v>178</v>
      </c>
      <c r="M26" s="5">
        <f t="shared" si="1"/>
        <v>650</v>
      </c>
      <c r="N26" s="5">
        <f t="shared" si="2"/>
        <v>1248</v>
      </c>
      <c r="O26" s="5">
        <f t="shared" si="3"/>
        <v>116.10000000000001</v>
      </c>
      <c r="P26" s="5">
        <f t="shared" si="4"/>
        <v>116</v>
      </c>
      <c r="Q26" s="5">
        <f t="shared" si="5"/>
        <v>1364</v>
      </c>
    </row>
    <row r="27" spans="1:17" x14ac:dyDescent="0.3">
      <c r="A27" s="2" t="s">
        <v>53</v>
      </c>
      <c r="B27" s="5">
        <v>191</v>
      </c>
      <c r="C27" s="5">
        <v>181</v>
      </c>
      <c r="D27" s="5">
        <v>201</v>
      </c>
      <c r="E27" s="5">
        <v>184</v>
      </c>
      <c r="F27" s="5">
        <f t="shared" si="0"/>
        <v>566</v>
      </c>
      <c r="H27" s="2" t="s">
        <v>55</v>
      </c>
      <c r="I27" s="5">
        <v>190</v>
      </c>
      <c r="J27" s="5">
        <v>216</v>
      </c>
      <c r="K27" s="5">
        <v>183</v>
      </c>
      <c r="L27" s="5">
        <v>180</v>
      </c>
      <c r="M27" s="5">
        <f t="shared" si="1"/>
        <v>579</v>
      </c>
      <c r="N27" s="5">
        <f t="shared" si="2"/>
        <v>1145</v>
      </c>
      <c r="O27" s="5">
        <f t="shared" si="3"/>
        <v>213.3</v>
      </c>
      <c r="P27" s="5">
        <f t="shared" si="4"/>
        <v>213</v>
      </c>
      <c r="Q27" s="5">
        <f t="shared" si="5"/>
        <v>1358</v>
      </c>
    </row>
    <row r="28" spans="1:17" x14ac:dyDescent="0.3">
      <c r="A28" s="2" t="s">
        <v>196</v>
      </c>
      <c r="B28" s="6">
        <v>166</v>
      </c>
      <c r="C28" s="5">
        <v>195</v>
      </c>
      <c r="D28" s="5">
        <v>155</v>
      </c>
      <c r="E28" s="5">
        <v>143</v>
      </c>
      <c r="F28" s="5">
        <f t="shared" si="0"/>
        <v>493</v>
      </c>
      <c r="H28" s="2" t="s">
        <v>256</v>
      </c>
      <c r="I28" s="5">
        <v>197</v>
      </c>
      <c r="J28" s="5">
        <v>210</v>
      </c>
      <c r="K28" s="5">
        <v>186</v>
      </c>
      <c r="L28" s="5">
        <v>205</v>
      </c>
      <c r="M28" s="5">
        <f t="shared" si="1"/>
        <v>601</v>
      </c>
      <c r="N28" s="5">
        <f t="shared" si="2"/>
        <v>1094</v>
      </c>
      <c r="O28" s="5">
        <f t="shared" si="3"/>
        <v>261.89999999999998</v>
      </c>
      <c r="P28" s="5">
        <f t="shared" si="4"/>
        <v>261</v>
      </c>
      <c r="Q28" s="5">
        <f t="shared" si="5"/>
        <v>1355</v>
      </c>
    </row>
    <row r="29" spans="1:17" x14ac:dyDescent="0.3">
      <c r="A29" s="2" t="s">
        <v>183</v>
      </c>
      <c r="B29" s="6">
        <v>145</v>
      </c>
      <c r="C29" s="5">
        <v>145</v>
      </c>
      <c r="D29" s="5">
        <v>145</v>
      </c>
      <c r="E29" s="5">
        <v>149</v>
      </c>
      <c r="F29" s="5">
        <f t="shared" si="0"/>
        <v>439</v>
      </c>
      <c r="H29" s="2" t="s">
        <v>184</v>
      </c>
      <c r="I29" s="6">
        <v>155</v>
      </c>
      <c r="J29" s="5">
        <v>155</v>
      </c>
      <c r="K29" s="5">
        <v>172</v>
      </c>
      <c r="L29" s="5">
        <v>156</v>
      </c>
      <c r="M29" s="5">
        <f t="shared" si="1"/>
        <v>483</v>
      </c>
      <c r="N29" s="5">
        <f t="shared" si="2"/>
        <v>922</v>
      </c>
      <c r="O29" s="5">
        <f t="shared" si="3"/>
        <v>432</v>
      </c>
      <c r="P29" s="5">
        <f t="shared" si="4"/>
        <v>432</v>
      </c>
      <c r="Q29" s="5">
        <f t="shared" si="5"/>
        <v>1354</v>
      </c>
    </row>
    <row r="30" spans="1:17" x14ac:dyDescent="0.3">
      <c r="A30" s="2" t="s">
        <v>45</v>
      </c>
      <c r="B30" s="5">
        <v>116</v>
      </c>
      <c r="C30" s="5">
        <v>132</v>
      </c>
      <c r="D30" s="5">
        <v>99</v>
      </c>
      <c r="E30" s="5">
        <v>152</v>
      </c>
      <c r="F30" s="5">
        <f t="shared" si="0"/>
        <v>383</v>
      </c>
      <c r="H30" s="2" t="s">
        <v>10</v>
      </c>
      <c r="I30" s="5">
        <v>157</v>
      </c>
      <c r="J30" s="5">
        <v>140</v>
      </c>
      <c r="K30" s="5">
        <v>150</v>
      </c>
      <c r="L30" s="5">
        <v>176</v>
      </c>
      <c r="M30" s="5">
        <f t="shared" si="1"/>
        <v>466</v>
      </c>
      <c r="N30" s="5">
        <f t="shared" si="2"/>
        <v>849</v>
      </c>
      <c r="O30" s="5">
        <f t="shared" si="3"/>
        <v>504.90000000000003</v>
      </c>
      <c r="P30" s="5">
        <f t="shared" si="4"/>
        <v>504</v>
      </c>
      <c r="Q30" s="5">
        <f t="shared" si="5"/>
        <v>1353</v>
      </c>
    </row>
    <row r="31" spans="1:17" x14ac:dyDescent="0.3">
      <c r="A31" s="2" t="s">
        <v>196</v>
      </c>
      <c r="B31" s="6">
        <v>166</v>
      </c>
      <c r="C31" s="5">
        <v>175</v>
      </c>
      <c r="D31" s="5">
        <v>147</v>
      </c>
      <c r="E31" s="5">
        <v>148</v>
      </c>
      <c r="F31" s="5">
        <f t="shared" si="0"/>
        <v>470</v>
      </c>
      <c r="H31" s="2" t="s">
        <v>197</v>
      </c>
      <c r="I31" s="6">
        <v>151</v>
      </c>
      <c r="J31" s="5">
        <v>170</v>
      </c>
      <c r="K31" s="5">
        <v>167</v>
      </c>
      <c r="L31" s="5">
        <v>157</v>
      </c>
      <c r="M31" s="5">
        <f t="shared" si="1"/>
        <v>494</v>
      </c>
      <c r="N31" s="5">
        <f t="shared" si="2"/>
        <v>964</v>
      </c>
      <c r="O31" s="5">
        <f t="shared" si="3"/>
        <v>386.1</v>
      </c>
      <c r="P31" s="5">
        <f t="shared" si="4"/>
        <v>386</v>
      </c>
      <c r="Q31" s="5">
        <f t="shared" si="5"/>
        <v>1350</v>
      </c>
    </row>
    <row r="32" spans="1:17" x14ac:dyDescent="0.3">
      <c r="A32" s="2" t="s">
        <v>116</v>
      </c>
      <c r="B32" s="5">
        <v>220</v>
      </c>
      <c r="C32" s="5">
        <v>256</v>
      </c>
      <c r="D32" s="5">
        <v>205</v>
      </c>
      <c r="E32" s="5">
        <v>215</v>
      </c>
      <c r="F32" s="5">
        <f t="shared" si="0"/>
        <v>676</v>
      </c>
      <c r="H32" s="2" t="s">
        <v>28</v>
      </c>
      <c r="I32" s="5">
        <v>199</v>
      </c>
      <c r="J32" s="5">
        <v>200</v>
      </c>
      <c r="K32" s="5">
        <v>163</v>
      </c>
      <c r="L32" s="5">
        <v>200</v>
      </c>
      <c r="M32" s="5">
        <f t="shared" si="1"/>
        <v>563</v>
      </c>
      <c r="N32" s="5">
        <f t="shared" si="2"/>
        <v>1239</v>
      </c>
      <c r="O32" s="5">
        <f t="shared" si="3"/>
        <v>110.69999999999999</v>
      </c>
      <c r="P32" s="5">
        <f t="shared" si="4"/>
        <v>110</v>
      </c>
      <c r="Q32" s="5">
        <f t="shared" si="5"/>
        <v>1349</v>
      </c>
    </row>
    <row r="33" spans="1:17" x14ac:dyDescent="0.3">
      <c r="A33" s="2" t="s">
        <v>153</v>
      </c>
      <c r="B33" s="5">
        <v>190</v>
      </c>
      <c r="C33" s="5">
        <v>199</v>
      </c>
      <c r="D33" s="5">
        <v>204</v>
      </c>
      <c r="E33" s="5">
        <v>174</v>
      </c>
      <c r="F33" s="5">
        <f t="shared" si="0"/>
        <v>577</v>
      </c>
      <c r="H33" s="2" t="s">
        <v>46</v>
      </c>
      <c r="I33" s="6">
        <v>200</v>
      </c>
      <c r="J33" s="5">
        <v>197</v>
      </c>
      <c r="K33" s="5">
        <v>180</v>
      </c>
      <c r="L33" s="5">
        <v>205</v>
      </c>
      <c r="M33" s="5">
        <f t="shared" si="1"/>
        <v>582</v>
      </c>
      <c r="N33" s="5">
        <f t="shared" si="2"/>
        <v>1159</v>
      </c>
      <c r="O33" s="5">
        <f t="shared" si="3"/>
        <v>189</v>
      </c>
      <c r="P33" s="5">
        <f t="shared" si="4"/>
        <v>189</v>
      </c>
      <c r="Q33" s="5">
        <f t="shared" si="5"/>
        <v>1348</v>
      </c>
    </row>
    <row r="34" spans="1:17" x14ac:dyDescent="0.3">
      <c r="A34" s="2" t="s">
        <v>17</v>
      </c>
      <c r="B34" s="5">
        <v>158</v>
      </c>
      <c r="C34" s="5">
        <v>122</v>
      </c>
      <c r="D34" s="5">
        <v>149</v>
      </c>
      <c r="E34" s="5">
        <v>137</v>
      </c>
      <c r="F34" s="5">
        <f t="shared" si="0"/>
        <v>408</v>
      </c>
      <c r="H34" s="2" t="s">
        <v>47</v>
      </c>
      <c r="I34" s="5">
        <v>148</v>
      </c>
      <c r="J34" s="5">
        <v>170</v>
      </c>
      <c r="K34" s="5">
        <v>198</v>
      </c>
      <c r="L34" s="5">
        <v>151</v>
      </c>
      <c r="M34" s="5">
        <f t="shared" si="1"/>
        <v>519</v>
      </c>
      <c r="N34" s="5">
        <f t="shared" si="2"/>
        <v>927</v>
      </c>
      <c r="O34" s="5">
        <f t="shared" si="3"/>
        <v>415.79999999999995</v>
      </c>
      <c r="P34" s="5">
        <f t="shared" si="4"/>
        <v>415</v>
      </c>
      <c r="Q34" s="5">
        <f t="shared" si="5"/>
        <v>1342</v>
      </c>
    </row>
    <row r="35" spans="1:17" x14ac:dyDescent="0.3">
      <c r="A35" s="2" t="s">
        <v>29</v>
      </c>
      <c r="B35" s="5">
        <v>171</v>
      </c>
      <c r="C35" s="5">
        <v>161</v>
      </c>
      <c r="D35" s="5">
        <v>181</v>
      </c>
      <c r="E35" s="5">
        <v>154</v>
      </c>
      <c r="F35" s="5">
        <f t="shared" si="0"/>
        <v>496</v>
      </c>
      <c r="H35" s="2" t="s">
        <v>55</v>
      </c>
      <c r="I35" s="5">
        <v>190</v>
      </c>
      <c r="J35" s="5">
        <v>192</v>
      </c>
      <c r="K35" s="5">
        <v>158</v>
      </c>
      <c r="L35" s="5">
        <v>221</v>
      </c>
      <c r="M35" s="5">
        <f t="shared" si="1"/>
        <v>571</v>
      </c>
      <c r="N35" s="5">
        <f t="shared" si="2"/>
        <v>1067</v>
      </c>
      <c r="O35" s="5">
        <f t="shared" si="3"/>
        <v>267.3</v>
      </c>
      <c r="P35" s="5">
        <f t="shared" si="4"/>
        <v>267</v>
      </c>
      <c r="Q35" s="5">
        <f t="shared" si="5"/>
        <v>1334</v>
      </c>
    </row>
    <row r="36" spans="1:17" x14ac:dyDescent="0.3">
      <c r="A36" s="2" t="s">
        <v>30</v>
      </c>
      <c r="B36" s="6">
        <v>192</v>
      </c>
      <c r="C36" s="5">
        <v>183</v>
      </c>
      <c r="D36" s="5">
        <v>184</v>
      </c>
      <c r="E36" s="5">
        <v>180</v>
      </c>
      <c r="F36" s="5">
        <f t="shared" si="0"/>
        <v>547</v>
      </c>
      <c r="H36" s="2" t="s">
        <v>18</v>
      </c>
      <c r="I36" s="5">
        <v>209</v>
      </c>
      <c r="J36" s="5">
        <v>203</v>
      </c>
      <c r="K36" s="5">
        <v>196</v>
      </c>
      <c r="L36" s="5">
        <v>226</v>
      </c>
      <c r="M36" s="5">
        <f t="shared" si="1"/>
        <v>625</v>
      </c>
      <c r="N36" s="5">
        <f t="shared" si="2"/>
        <v>1172</v>
      </c>
      <c r="O36" s="5">
        <f t="shared" si="3"/>
        <v>159.30000000000001</v>
      </c>
      <c r="P36" s="5">
        <f t="shared" si="4"/>
        <v>159</v>
      </c>
      <c r="Q36" s="5">
        <f t="shared" si="5"/>
        <v>1331</v>
      </c>
    </row>
    <row r="37" spans="1:17" x14ac:dyDescent="0.3">
      <c r="A37" s="2" t="s">
        <v>3</v>
      </c>
      <c r="B37" s="5">
        <v>198</v>
      </c>
      <c r="C37" s="5">
        <v>237</v>
      </c>
      <c r="D37" s="5">
        <v>206</v>
      </c>
      <c r="E37" s="5">
        <v>207</v>
      </c>
      <c r="F37" s="5">
        <f t="shared" si="0"/>
        <v>650</v>
      </c>
      <c r="H37" s="2" t="s">
        <v>48</v>
      </c>
      <c r="I37" s="5">
        <v>181</v>
      </c>
      <c r="J37" s="5">
        <v>128</v>
      </c>
      <c r="K37" s="5">
        <v>141</v>
      </c>
      <c r="L37" s="5">
        <v>188</v>
      </c>
      <c r="M37" s="5">
        <f t="shared" si="1"/>
        <v>457</v>
      </c>
      <c r="N37" s="5">
        <f t="shared" si="2"/>
        <v>1107</v>
      </c>
      <c r="O37" s="5">
        <f t="shared" si="3"/>
        <v>218.70000000000002</v>
      </c>
      <c r="P37" s="5">
        <f t="shared" si="4"/>
        <v>218</v>
      </c>
      <c r="Q37" s="5">
        <f t="shared" si="5"/>
        <v>1325</v>
      </c>
    </row>
    <row r="38" spans="1:17" x14ac:dyDescent="0.3">
      <c r="A38" s="2" t="s">
        <v>52</v>
      </c>
      <c r="B38" s="5">
        <v>204</v>
      </c>
      <c r="C38" s="5">
        <v>181</v>
      </c>
      <c r="D38" s="5">
        <v>200</v>
      </c>
      <c r="E38" s="5">
        <v>215</v>
      </c>
      <c r="F38" s="5">
        <f t="shared" si="0"/>
        <v>596</v>
      </c>
      <c r="H38" s="2" t="s">
        <v>15</v>
      </c>
      <c r="I38" s="5">
        <v>229</v>
      </c>
      <c r="J38" s="6">
        <v>211</v>
      </c>
      <c r="K38" s="6">
        <v>237</v>
      </c>
      <c r="L38" s="6">
        <v>205</v>
      </c>
      <c r="M38" s="6">
        <f t="shared" si="1"/>
        <v>653</v>
      </c>
      <c r="N38" s="5">
        <f t="shared" si="2"/>
        <v>1249</v>
      </c>
      <c r="O38" s="5">
        <f t="shared" si="3"/>
        <v>72.900000000000006</v>
      </c>
      <c r="P38" s="5">
        <f t="shared" si="4"/>
        <v>72</v>
      </c>
      <c r="Q38" s="5">
        <f t="shared" si="5"/>
        <v>1321</v>
      </c>
    </row>
    <row r="39" spans="1:17" x14ac:dyDescent="0.3">
      <c r="A39" s="2" t="s">
        <v>57</v>
      </c>
      <c r="B39" s="5">
        <v>191</v>
      </c>
      <c r="C39" s="5">
        <v>144</v>
      </c>
      <c r="D39" s="5">
        <v>225</v>
      </c>
      <c r="E39" s="5">
        <v>153</v>
      </c>
      <c r="F39" s="5">
        <f t="shared" si="0"/>
        <v>522</v>
      </c>
      <c r="H39" s="2" t="s">
        <v>12</v>
      </c>
      <c r="I39" s="5">
        <v>194</v>
      </c>
      <c r="J39" s="5">
        <v>193</v>
      </c>
      <c r="K39" s="5">
        <v>175</v>
      </c>
      <c r="L39" s="5">
        <v>210</v>
      </c>
      <c r="M39" s="5">
        <f t="shared" si="1"/>
        <v>578</v>
      </c>
      <c r="N39" s="5">
        <f t="shared" si="2"/>
        <v>1100</v>
      </c>
      <c r="O39" s="5">
        <f t="shared" si="3"/>
        <v>202.5</v>
      </c>
      <c r="P39" s="5">
        <f t="shared" si="4"/>
        <v>202</v>
      </c>
      <c r="Q39" s="5">
        <f t="shared" si="5"/>
        <v>1302</v>
      </c>
    </row>
    <row r="40" spans="1:17" x14ac:dyDescent="0.3">
      <c r="A40" s="1" t="s">
        <v>249</v>
      </c>
      <c r="B40" s="5">
        <v>172</v>
      </c>
      <c r="C40" s="5">
        <v>183</v>
      </c>
      <c r="D40" s="5">
        <v>169</v>
      </c>
      <c r="E40" s="5">
        <v>123</v>
      </c>
      <c r="F40" s="5">
        <f t="shared" si="0"/>
        <v>475</v>
      </c>
      <c r="H40" s="1" t="s">
        <v>250</v>
      </c>
      <c r="I40" s="5">
        <v>187</v>
      </c>
      <c r="J40" s="5">
        <v>150</v>
      </c>
      <c r="K40" s="5">
        <v>172</v>
      </c>
      <c r="L40" s="5">
        <v>230</v>
      </c>
      <c r="M40" s="5">
        <f t="shared" si="1"/>
        <v>552</v>
      </c>
      <c r="N40" s="5">
        <f t="shared" si="2"/>
        <v>1027</v>
      </c>
      <c r="O40" s="5">
        <f t="shared" si="3"/>
        <v>272.70000000000005</v>
      </c>
      <c r="P40" s="5">
        <f t="shared" si="4"/>
        <v>272</v>
      </c>
      <c r="Q40" s="5">
        <f t="shared" si="5"/>
        <v>1299</v>
      </c>
    </row>
    <row r="41" spans="1:17" x14ac:dyDescent="0.3">
      <c r="A41" s="2" t="s">
        <v>14</v>
      </c>
      <c r="B41" s="5">
        <v>198</v>
      </c>
      <c r="C41" s="5">
        <v>160</v>
      </c>
      <c r="D41" s="5">
        <v>199</v>
      </c>
      <c r="E41" s="5">
        <v>176</v>
      </c>
      <c r="F41" s="5">
        <f t="shared" si="0"/>
        <v>535</v>
      </c>
      <c r="H41" s="2" t="s">
        <v>236</v>
      </c>
      <c r="I41" s="5">
        <v>151</v>
      </c>
      <c r="J41" s="5">
        <v>139</v>
      </c>
      <c r="K41" s="5">
        <v>171</v>
      </c>
      <c r="L41" s="5">
        <v>154</v>
      </c>
      <c r="M41" s="5">
        <f t="shared" si="1"/>
        <v>464</v>
      </c>
      <c r="N41" s="5">
        <f t="shared" si="2"/>
        <v>999</v>
      </c>
      <c r="O41" s="5">
        <f t="shared" si="3"/>
        <v>299.70000000000005</v>
      </c>
      <c r="P41" s="5">
        <f t="shared" si="4"/>
        <v>299</v>
      </c>
      <c r="Q41" s="5">
        <f t="shared" si="5"/>
        <v>1298</v>
      </c>
    </row>
    <row r="42" spans="1:17" x14ac:dyDescent="0.3">
      <c r="A42" s="2" t="s">
        <v>0</v>
      </c>
      <c r="B42" s="6">
        <v>168</v>
      </c>
      <c r="C42" s="5">
        <v>167</v>
      </c>
      <c r="D42" s="5">
        <v>131</v>
      </c>
      <c r="E42" s="5">
        <v>157</v>
      </c>
      <c r="F42" s="5">
        <f t="shared" si="0"/>
        <v>455</v>
      </c>
      <c r="H42" s="2" t="s">
        <v>46</v>
      </c>
      <c r="I42" s="6">
        <v>200</v>
      </c>
      <c r="J42" s="5">
        <v>181</v>
      </c>
      <c r="K42" s="5">
        <v>212</v>
      </c>
      <c r="L42" s="5">
        <v>193</v>
      </c>
      <c r="M42" s="5">
        <f t="shared" si="1"/>
        <v>586</v>
      </c>
      <c r="N42" s="5">
        <f t="shared" si="2"/>
        <v>1041</v>
      </c>
      <c r="O42" s="5">
        <f t="shared" si="3"/>
        <v>248.39999999999998</v>
      </c>
      <c r="P42" s="5">
        <f t="shared" si="4"/>
        <v>248</v>
      </c>
      <c r="Q42" s="5">
        <f t="shared" si="5"/>
        <v>1289</v>
      </c>
    </row>
    <row r="43" spans="1:17" x14ac:dyDescent="0.3">
      <c r="A43" s="2" t="s">
        <v>16</v>
      </c>
      <c r="B43" s="5">
        <v>174</v>
      </c>
      <c r="C43" s="5">
        <v>189</v>
      </c>
      <c r="D43" s="5">
        <v>144</v>
      </c>
      <c r="E43" s="5">
        <v>171</v>
      </c>
      <c r="F43" s="5">
        <f t="shared" si="0"/>
        <v>504</v>
      </c>
      <c r="H43" s="2" t="s">
        <v>17</v>
      </c>
      <c r="I43" s="5">
        <v>158</v>
      </c>
      <c r="J43" s="5">
        <v>180</v>
      </c>
      <c r="K43" s="5">
        <v>127</v>
      </c>
      <c r="L43" s="5">
        <v>130</v>
      </c>
      <c r="M43" s="5">
        <f t="shared" si="1"/>
        <v>437</v>
      </c>
      <c r="N43" s="5">
        <f t="shared" si="2"/>
        <v>941</v>
      </c>
      <c r="O43" s="5">
        <f t="shared" si="3"/>
        <v>345.6</v>
      </c>
      <c r="P43" s="5">
        <f t="shared" si="4"/>
        <v>345</v>
      </c>
      <c r="Q43" s="5">
        <f t="shared" si="5"/>
        <v>1286</v>
      </c>
    </row>
    <row r="44" spans="1:17" x14ac:dyDescent="0.3">
      <c r="A44" s="2" t="s">
        <v>55</v>
      </c>
      <c r="B44" s="5">
        <v>190</v>
      </c>
      <c r="C44" s="5">
        <v>158</v>
      </c>
      <c r="D44" s="5">
        <v>172</v>
      </c>
      <c r="E44" s="5">
        <v>198</v>
      </c>
      <c r="F44" s="5">
        <f t="shared" si="0"/>
        <v>528</v>
      </c>
      <c r="H44" s="2" t="s">
        <v>51</v>
      </c>
      <c r="I44" s="5">
        <v>115</v>
      </c>
      <c r="J44" s="5">
        <v>105</v>
      </c>
      <c r="K44" s="5">
        <v>110</v>
      </c>
      <c r="L44" s="5">
        <v>123</v>
      </c>
      <c r="M44" s="5">
        <f t="shared" si="1"/>
        <v>338</v>
      </c>
      <c r="N44" s="5">
        <f t="shared" si="2"/>
        <v>866</v>
      </c>
      <c r="O44" s="5">
        <f t="shared" si="3"/>
        <v>418.5</v>
      </c>
      <c r="P44" s="5">
        <f t="shared" si="4"/>
        <v>418</v>
      </c>
      <c r="Q44" s="5">
        <f t="shared" si="5"/>
        <v>1284</v>
      </c>
    </row>
    <row r="45" spans="1:17" x14ac:dyDescent="0.3">
      <c r="A45" s="2" t="s">
        <v>42</v>
      </c>
      <c r="B45" s="5">
        <v>209</v>
      </c>
      <c r="C45" s="5">
        <v>178</v>
      </c>
      <c r="D45" s="5">
        <v>188</v>
      </c>
      <c r="E45" s="5">
        <v>158</v>
      </c>
      <c r="F45" s="5">
        <f t="shared" si="0"/>
        <v>524</v>
      </c>
      <c r="H45" s="2" t="s">
        <v>44</v>
      </c>
      <c r="I45" s="5">
        <v>155</v>
      </c>
      <c r="J45" s="5">
        <v>133</v>
      </c>
      <c r="K45" s="5">
        <v>191</v>
      </c>
      <c r="L45" s="5">
        <v>175</v>
      </c>
      <c r="M45" s="5">
        <f t="shared" si="1"/>
        <v>499</v>
      </c>
      <c r="N45" s="5">
        <f t="shared" si="2"/>
        <v>1023</v>
      </c>
      <c r="O45" s="5">
        <f t="shared" si="3"/>
        <v>259.20000000000005</v>
      </c>
      <c r="P45" s="5">
        <f t="shared" si="4"/>
        <v>259</v>
      </c>
      <c r="Q45" s="5">
        <f t="shared" si="5"/>
        <v>1282</v>
      </c>
    </row>
    <row r="46" spans="1:17" x14ac:dyDescent="0.3">
      <c r="A46" s="2" t="s">
        <v>211</v>
      </c>
      <c r="B46" s="6">
        <v>189</v>
      </c>
      <c r="C46" s="5">
        <v>176</v>
      </c>
      <c r="D46" s="5">
        <v>168</v>
      </c>
      <c r="E46" s="5">
        <v>144</v>
      </c>
      <c r="F46" s="5">
        <f t="shared" si="0"/>
        <v>488</v>
      </c>
      <c r="H46" s="2" t="s">
        <v>209</v>
      </c>
      <c r="I46" s="6">
        <v>183</v>
      </c>
      <c r="J46" s="5">
        <v>170</v>
      </c>
      <c r="K46" s="5">
        <v>161</v>
      </c>
      <c r="L46" s="5">
        <v>194</v>
      </c>
      <c r="M46" s="5">
        <f t="shared" si="1"/>
        <v>525</v>
      </c>
      <c r="N46" s="5">
        <f t="shared" si="2"/>
        <v>1013</v>
      </c>
      <c r="O46" s="5">
        <f t="shared" si="3"/>
        <v>237.60000000000002</v>
      </c>
      <c r="P46" s="5">
        <f t="shared" si="4"/>
        <v>237</v>
      </c>
      <c r="Q46" s="5">
        <f t="shared" si="5"/>
        <v>1250</v>
      </c>
    </row>
    <row r="47" spans="1:17" x14ac:dyDescent="0.3">
      <c r="A47" s="1" t="s">
        <v>245</v>
      </c>
      <c r="B47" s="5">
        <v>214</v>
      </c>
      <c r="C47" s="5">
        <v>206</v>
      </c>
      <c r="D47" s="5">
        <v>198</v>
      </c>
      <c r="E47" s="5">
        <v>172</v>
      </c>
      <c r="F47" s="5">
        <f t="shared" si="0"/>
        <v>576</v>
      </c>
      <c r="H47" s="1" t="s">
        <v>246</v>
      </c>
      <c r="I47" s="5">
        <v>209</v>
      </c>
      <c r="J47" s="5">
        <v>160</v>
      </c>
      <c r="K47" s="5">
        <v>206</v>
      </c>
      <c r="L47" s="5">
        <v>191</v>
      </c>
      <c r="M47" s="5">
        <f t="shared" si="1"/>
        <v>557</v>
      </c>
      <c r="N47" s="5">
        <f t="shared" si="2"/>
        <v>1133</v>
      </c>
      <c r="O47" s="5">
        <f t="shared" si="3"/>
        <v>99.9</v>
      </c>
      <c r="P47" s="5">
        <f t="shared" si="4"/>
        <v>99</v>
      </c>
      <c r="Q47" s="5">
        <f t="shared" si="5"/>
        <v>1232</v>
      </c>
    </row>
    <row r="48" spans="1:17" x14ac:dyDescent="0.3">
      <c r="A48" s="2" t="s">
        <v>200</v>
      </c>
      <c r="B48" s="5">
        <v>192</v>
      </c>
      <c r="C48" s="5">
        <v>163</v>
      </c>
      <c r="D48" s="5">
        <v>190</v>
      </c>
      <c r="E48" s="5">
        <v>193</v>
      </c>
      <c r="F48" s="5">
        <f t="shared" si="0"/>
        <v>546</v>
      </c>
      <c r="H48" s="2" t="s">
        <v>23</v>
      </c>
      <c r="I48" s="5">
        <v>201</v>
      </c>
      <c r="J48" s="5">
        <v>130</v>
      </c>
      <c r="K48" s="5">
        <v>140</v>
      </c>
      <c r="L48" s="5">
        <v>202</v>
      </c>
      <c r="M48" s="5">
        <f t="shared" si="1"/>
        <v>472</v>
      </c>
      <c r="N48" s="5">
        <f t="shared" si="2"/>
        <v>1018</v>
      </c>
      <c r="O48" s="5">
        <f t="shared" si="3"/>
        <v>180.9</v>
      </c>
      <c r="P48" s="5">
        <f t="shared" si="4"/>
        <v>180</v>
      </c>
      <c r="Q48" s="5">
        <f t="shared" si="5"/>
        <v>1198</v>
      </c>
    </row>
    <row r="49" spans="1:17" x14ac:dyDescent="0.3">
      <c r="J49" s="5"/>
      <c r="K49" s="5"/>
      <c r="L49" s="5"/>
      <c r="M49" s="5"/>
      <c r="N49" s="5"/>
      <c r="O49" s="5"/>
      <c r="P49" s="5"/>
      <c r="Q49" s="5"/>
    </row>
    <row r="50" spans="1:17" x14ac:dyDescent="0.3">
      <c r="J50" s="5"/>
      <c r="K50" s="5"/>
      <c r="L50" s="5"/>
      <c r="M50" s="5"/>
      <c r="N50" s="5"/>
      <c r="O50" s="5"/>
      <c r="P50" s="5"/>
      <c r="Q50" s="5"/>
    </row>
    <row r="56" spans="1:17" x14ac:dyDescent="0.3">
      <c r="A56" s="2"/>
      <c r="B56" s="5"/>
    </row>
    <row r="57" spans="1:17" x14ac:dyDescent="0.3">
      <c r="A57" s="2"/>
      <c r="B57" s="5"/>
    </row>
    <row r="58" spans="1:17" x14ac:dyDescent="0.3">
      <c r="A58" s="2"/>
      <c r="B58" s="5"/>
      <c r="C58" s="8"/>
      <c r="D58" s="8"/>
      <c r="E58" s="8"/>
      <c r="F58" s="8"/>
    </row>
    <row r="59" spans="1:17" x14ac:dyDescent="0.3">
      <c r="A59" s="2"/>
      <c r="B59" s="6"/>
    </row>
    <row r="60" spans="1:17" x14ac:dyDescent="0.3">
      <c r="A60" s="2"/>
      <c r="B60" s="6"/>
    </row>
    <row r="61" spans="1:17" x14ac:dyDescent="0.3">
      <c r="A61" s="2"/>
      <c r="B61" s="6"/>
      <c r="C61" s="6"/>
      <c r="D61" s="6"/>
      <c r="E61" s="6"/>
      <c r="F61" s="6"/>
    </row>
    <row r="63" spans="1:17" x14ac:dyDescent="0.3">
      <c r="A63" s="2"/>
      <c r="B63" s="5"/>
    </row>
    <row r="64" spans="1:17" x14ac:dyDescent="0.3">
      <c r="A64" s="2"/>
      <c r="B64" s="6"/>
    </row>
    <row r="66" spans="1:6" x14ac:dyDescent="0.3">
      <c r="A66" s="2"/>
      <c r="B66" s="5"/>
    </row>
    <row r="67" spans="1:6" x14ac:dyDescent="0.3">
      <c r="A67" s="2"/>
      <c r="B67" s="5"/>
    </row>
    <row r="68" spans="1:6" x14ac:dyDescent="0.3">
      <c r="A68" s="2"/>
      <c r="B68" s="5"/>
    </row>
    <row r="69" spans="1:6" x14ac:dyDescent="0.3">
      <c r="A69" s="2"/>
      <c r="B69" s="5"/>
      <c r="C69" s="8"/>
      <c r="D69" s="8"/>
      <c r="E69" s="8"/>
      <c r="F69" s="8"/>
    </row>
    <row r="71" spans="1:6" x14ac:dyDescent="0.3">
      <c r="A71" s="2"/>
      <c r="B71" s="6"/>
      <c r="E71" s="6"/>
      <c r="F71" s="6"/>
    </row>
    <row r="74" spans="1:6" x14ac:dyDescent="0.3">
      <c r="A74" s="2"/>
      <c r="B74" s="5"/>
      <c r="C74" s="8"/>
      <c r="D74" s="8"/>
      <c r="E74" s="8"/>
      <c r="F74" s="8"/>
    </row>
    <row r="75" spans="1:6" x14ac:dyDescent="0.3">
      <c r="A75" s="2"/>
      <c r="B75" s="5"/>
    </row>
    <row r="76" spans="1:6" x14ac:dyDescent="0.3">
      <c r="A76" s="2"/>
      <c r="B76" s="6"/>
    </row>
    <row r="77" spans="1:6" x14ac:dyDescent="0.3">
      <c r="A77" s="2"/>
      <c r="B77" s="5"/>
    </row>
    <row r="78" spans="1:6" x14ac:dyDescent="0.3">
      <c r="A78" s="2"/>
      <c r="B78" s="5"/>
    </row>
    <row r="79" spans="1:6" x14ac:dyDescent="0.3">
      <c r="A79" s="2"/>
      <c r="B79" s="5"/>
    </row>
    <row r="81" spans="1:6" x14ac:dyDescent="0.3">
      <c r="A81" s="2"/>
      <c r="B81" s="5"/>
    </row>
    <row r="82" spans="1:6" x14ac:dyDescent="0.3">
      <c r="A82" s="2"/>
      <c r="B82" s="5"/>
    </row>
    <row r="83" spans="1:6" x14ac:dyDescent="0.3">
      <c r="A83" s="2"/>
      <c r="B83" s="5"/>
    </row>
    <row r="85" spans="1:6" x14ac:dyDescent="0.3">
      <c r="A85" s="2"/>
      <c r="B85" s="5"/>
      <c r="C85" s="8"/>
      <c r="D85" s="8"/>
      <c r="E85" s="8"/>
      <c r="F85" s="8"/>
    </row>
    <row r="87" spans="1:6" x14ac:dyDescent="0.3">
      <c r="A87" s="2"/>
      <c r="B87" s="5"/>
    </row>
    <row r="88" spans="1:6" x14ac:dyDescent="0.3">
      <c r="A88" s="2"/>
      <c r="B88" s="5"/>
    </row>
    <row r="90" spans="1:6" x14ac:dyDescent="0.3">
      <c r="A90" s="2"/>
      <c r="B90" s="5"/>
    </row>
    <row r="91" spans="1:6" x14ac:dyDescent="0.3">
      <c r="A91" s="2"/>
      <c r="B91" s="5"/>
    </row>
    <row r="94" spans="1:6" x14ac:dyDescent="0.3">
      <c r="A94" s="2"/>
      <c r="B94" s="5"/>
    </row>
    <row r="97" spans="1:6" x14ac:dyDescent="0.3">
      <c r="C97" s="6"/>
      <c r="D97" s="6"/>
      <c r="E97" s="6"/>
      <c r="F97" s="6"/>
    </row>
    <row r="98" spans="1:6" x14ac:dyDescent="0.3">
      <c r="A98" s="2"/>
      <c r="B98" s="6"/>
    </row>
    <row r="99" spans="1:6" x14ac:dyDescent="0.3">
      <c r="A99" s="2"/>
      <c r="B99" s="6"/>
      <c r="C99" s="6"/>
      <c r="D99" s="6"/>
      <c r="E99" s="6"/>
      <c r="F99" s="6"/>
    </row>
    <row r="101" spans="1:6" x14ac:dyDescent="0.3">
      <c r="A101" s="2"/>
      <c r="B101" s="5"/>
    </row>
    <row r="102" spans="1:6" x14ac:dyDescent="0.3">
      <c r="A102" s="2"/>
      <c r="B102" s="5"/>
    </row>
    <row r="103" spans="1:6" x14ac:dyDescent="0.3">
      <c r="A103" s="2"/>
      <c r="B103" s="5"/>
    </row>
    <row r="106" spans="1:6" x14ac:dyDescent="0.3">
      <c r="C106" s="8"/>
      <c r="D106" s="8"/>
      <c r="E106" s="8"/>
      <c r="F106" s="8"/>
    </row>
    <row r="108" spans="1:6" x14ac:dyDescent="0.3">
      <c r="A108" s="2"/>
      <c r="B108" s="5"/>
    </row>
    <row r="111" spans="1:6" x14ac:dyDescent="0.3">
      <c r="C111" s="8"/>
      <c r="D111" s="8"/>
      <c r="E111" s="8"/>
      <c r="F111" s="8"/>
    </row>
    <row r="112" spans="1:6" x14ac:dyDescent="0.3">
      <c r="A112" s="2"/>
      <c r="B112" s="6"/>
    </row>
    <row r="115" spans="1:6" x14ac:dyDescent="0.3">
      <c r="A115" s="2"/>
      <c r="B115" s="5"/>
    </row>
    <row r="116" spans="1:6" x14ac:dyDescent="0.3">
      <c r="A116" s="2"/>
      <c r="B116" s="5"/>
    </row>
    <row r="117" spans="1:6" x14ac:dyDescent="0.3">
      <c r="A117" s="2"/>
      <c r="B117" s="5"/>
    </row>
    <row r="118" spans="1:6" x14ac:dyDescent="0.3">
      <c r="A118" s="2"/>
      <c r="B118" s="6"/>
    </row>
    <row r="119" spans="1:6" x14ac:dyDescent="0.3">
      <c r="A119" s="2"/>
      <c r="B119" s="6"/>
    </row>
    <row r="120" spans="1:6" x14ac:dyDescent="0.3">
      <c r="A120" s="2"/>
      <c r="B120" s="6"/>
    </row>
    <row r="122" spans="1:6" x14ac:dyDescent="0.3">
      <c r="A122" s="2"/>
      <c r="B122" s="6"/>
    </row>
    <row r="124" spans="1:6" x14ac:dyDescent="0.3">
      <c r="C124" s="6"/>
      <c r="D124" s="6"/>
      <c r="E124" s="6"/>
      <c r="F124" s="6"/>
    </row>
    <row r="127" spans="1:6" x14ac:dyDescent="0.3">
      <c r="A127" s="2"/>
      <c r="B127" s="6"/>
    </row>
    <row r="128" spans="1:6" x14ac:dyDescent="0.3">
      <c r="A128" s="2"/>
      <c r="B128" s="5"/>
    </row>
    <row r="129" spans="1:6" x14ac:dyDescent="0.3">
      <c r="A129" s="2"/>
      <c r="B129" s="5"/>
      <c r="C129" s="6"/>
      <c r="D129" s="6"/>
      <c r="E129" s="6"/>
      <c r="F129" s="6"/>
    </row>
    <row r="130" spans="1:6" x14ac:dyDescent="0.3">
      <c r="A130" s="2"/>
      <c r="B130" s="5"/>
    </row>
    <row r="131" spans="1:6" x14ac:dyDescent="0.3">
      <c r="A131" s="2"/>
      <c r="B131" s="5"/>
    </row>
    <row r="132" spans="1:6" x14ac:dyDescent="0.3">
      <c r="A132" s="2"/>
      <c r="B132" s="5"/>
    </row>
    <row r="133" spans="1:6" x14ac:dyDescent="0.3">
      <c r="C133" s="6"/>
      <c r="D133" s="6"/>
      <c r="E133" s="6"/>
      <c r="F133" s="6"/>
    </row>
    <row r="134" spans="1:6" x14ac:dyDescent="0.3">
      <c r="A134" s="2"/>
      <c r="B134" s="6"/>
    </row>
    <row r="135" spans="1:6" x14ac:dyDescent="0.3">
      <c r="A135" s="2"/>
      <c r="B135" s="6"/>
    </row>
    <row r="136" spans="1:6" x14ac:dyDescent="0.3">
      <c r="A136" s="2"/>
      <c r="B136" s="6"/>
      <c r="C136" s="6"/>
      <c r="D136" s="6"/>
      <c r="E136" s="6"/>
      <c r="F136" s="6"/>
    </row>
    <row r="137" spans="1:6" x14ac:dyDescent="0.3">
      <c r="A137" s="2"/>
      <c r="B137" s="5"/>
    </row>
    <row r="138" spans="1:6" x14ac:dyDescent="0.3">
      <c r="A138" s="2"/>
      <c r="B138" s="5"/>
    </row>
    <row r="139" spans="1:6" x14ac:dyDescent="0.3">
      <c r="A139" s="2"/>
      <c r="B139" s="5"/>
      <c r="C139" s="6"/>
      <c r="D139" s="6"/>
      <c r="E139" s="6"/>
    </row>
    <row r="140" spans="1:6" x14ac:dyDescent="0.3">
      <c r="A140" s="2"/>
      <c r="B140" s="5"/>
    </row>
    <row r="141" spans="1:6" x14ac:dyDescent="0.3">
      <c r="A141" s="4"/>
      <c r="B141" s="6"/>
    </row>
    <row r="142" spans="1:6" x14ac:dyDescent="0.3">
      <c r="A142" s="4"/>
      <c r="B142" s="6"/>
    </row>
    <row r="143" spans="1:6" x14ac:dyDescent="0.3">
      <c r="A143" s="2"/>
      <c r="B143" s="6"/>
      <c r="C143" s="8"/>
      <c r="D143" s="8"/>
      <c r="E143" s="8"/>
      <c r="F143" s="8"/>
    </row>
    <row r="144" spans="1:6" x14ac:dyDescent="0.3">
      <c r="A144" s="4"/>
      <c r="B144" s="6"/>
      <c r="C144" s="6"/>
      <c r="D144" s="6"/>
    </row>
    <row r="145" spans="1:6" x14ac:dyDescent="0.3">
      <c r="A145" s="2"/>
      <c r="B145" s="6"/>
    </row>
    <row r="146" spans="1:6" x14ac:dyDescent="0.3">
      <c r="A146" s="2"/>
      <c r="B146" s="5"/>
      <c r="C146" s="8"/>
      <c r="D146" s="8"/>
      <c r="E146" s="8"/>
      <c r="F146" s="8"/>
    </row>
    <row r="147" spans="1:6" x14ac:dyDescent="0.3">
      <c r="A147" s="2"/>
      <c r="B147" s="6"/>
    </row>
    <row r="148" spans="1:6" x14ac:dyDescent="0.3">
      <c r="B148" s="6"/>
    </row>
    <row r="149" spans="1:6" x14ac:dyDescent="0.3">
      <c r="A149" s="4"/>
      <c r="B149" s="6"/>
    </row>
    <row r="150" spans="1:6" x14ac:dyDescent="0.3">
      <c r="A150" s="2"/>
      <c r="B150" s="6"/>
    </row>
    <row r="151" spans="1:6" x14ac:dyDescent="0.3">
      <c r="A151" s="2"/>
      <c r="B151" s="5"/>
    </row>
    <row r="152" spans="1:6" x14ac:dyDescent="0.3">
      <c r="B152" s="5"/>
    </row>
    <row r="153" spans="1:6" x14ac:dyDescent="0.3">
      <c r="B153" s="5"/>
    </row>
    <row r="154" spans="1:6" x14ac:dyDescent="0.3">
      <c r="B154" s="5"/>
    </row>
    <row r="155" spans="1:6" x14ac:dyDescent="0.3">
      <c r="B155" s="5"/>
    </row>
  </sheetData>
  <sortState xmlns:xlrd2="http://schemas.microsoft.com/office/spreadsheetml/2017/richdata2" ref="A2:Q48">
    <sortCondition descending="1" ref="Q2:Q48"/>
  </sortState>
  <printOptions gridLines="1"/>
  <pageMargins left="0.2" right="0.2" top="0.5" bottom="0.5" header="0.3" footer="0.3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B198-EBF0-4C54-B481-2DA0DA9CA564}">
  <sheetPr>
    <pageSetUpPr fitToPage="1"/>
  </sheetPr>
  <dimension ref="A1:T86"/>
  <sheetViews>
    <sheetView tabSelected="1" topLeftCell="A71" workbookViewId="0">
      <selection activeCell="O74" sqref="O74"/>
    </sheetView>
  </sheetViews>
  <sheetFormatPr defaultColWidth="13.6640625" defaultRowHeight="15.6" x14ac:dyDescent="0.3"/>
  <cols>
    <col min="1" max="1" width="25.77734375" style="2" bestFit="1" customWidth="1"/>
    <col min="2" max="2" width="7.88671875" style="6" bestFit="1" customWidth="1"/>
    <col min="3" max="3" width="4.44140625" style="3" bestFit="1" customWidth="1"/>
    <col min="4" max="4" width="4.44140625" style="2" bestFit="1" customWidth="1"/>
    <col min="5" max="5" width="9.21875" style="2" hidden="1" customWidth="1"/>
    <col min="6" max="6" width="6.5546875" style="2" hidden="1" customWidth="1"/>
    <col min="7" max="7" width="5.6640625" style="2" bestFit="1" customWidth="1"/>
    <col min="8" max="8" width="14.5546875" style="6" bestFit="1" customWidth="1"/>
    <col min="9" max="9" width="5.77734375" style="6" bestFit="1" customWidth="1"/>
    <col min="10" max="10" width="15.77734375" style="6" bestFit="1" customWidth="1"/>
    <col min="11" max="11" width="5.6640625" style="2" bestFit="1" customWidth="1"/>
    <col min="12" max="12" width="6.88671875" style="2" bestFit="1" customWidth="1"/>
    <col min="13" max="16384" width="13.6640625" style="2"/>
  </cols>
  <sheetData>
    <row r="1" spans="1:13" x14ac:dyDescent="0.3">
      <c r="A1" s="4" t="s">
        <v>283</v>
      </c>
      <c r="B1" s="6" t="s">
        <v>289</v>
      </c>
      <c r="C1" s="8" t="s">
        <v>290</v>
      </c>
      <c r="D1" s="6" t="s">
        <v>238</v>
      </c>
      <c r="E1" s="6"/>
      <c r="F1" s="6"/>
      <c r="G1" s="6" t="s">
        <v>239</v>
      </c>
      <c r="H1" s="6" t="s">
        <v>258</v>
      </c>
      <c r="I1" s="6" t="s">
        <v>253</v>
      </c>
      <c r="J1" s="6" t="s">
        <v>259</v>
      </c>
      <c r="K1" s="6" t="s">
        <v>239</v>
      </c>
      <c r="L1" s="6" t="s">
        <v>260</v>
      </c>
      <c r="M1" s="6"/>
    </row>
    <row r="2" spans="1:13" x14ac:dyDescent="0.3">
      <c r="A2" s="4" t="s">
        <v>1</v>
      </c>
      <c r="B2" s="9" t="s">
        <v>69</v>
      </c>
      <c r="C2" s="9">
        <v>135</v>
      </c>
      <c r="D2" s="9">
        <v>60</v>
      </c>
      <c r="E2" s="9"/>
      <c r="F2" s="9">
        <f t="shared" ref="F2:F12" si="0">SUM((230-C2)*0.9)*3</f>
        <v>256.5</v>
      </c>
      <c r="G2" s="9">
        <f t="shared" ref="G2:G12" si="1">ROUNDDOWN(F2,0)</f>
        <v>256</v>
      </c>
      <c r="H2" s="9">
        <v>479</v>
      </c>
      <c r="I2" s="9">
        <f t="shared" ref="I2:I12" si="2">SUM(G2,H2)</f>
        <v>735</v>
      </c>
      <c r="J2" s="9">
        <v>488</v>
      </c>
      <c r="K2" s="4">
        <v>256</v>
      </c>
      <c r="L2" s="4">
        <f t="shared" ref="L2:L12" si="3">SUM(I2,J2,K2)</f>
        <v>1479</v>
      </c>
      <c r="M2" s="4"/>
    </row>
    <row r="3" spans="1:13" x14ac:dyDescent="0.3">
      <c r="A3" s="10" t="s">
        <v>49</v>
      </c>
      <c r="B3" s="35" t="s">
        <v>69</v>
      </c>
      <c r="C3" s="9">
        <v>174</v>
      </c>
      <c r="D3" s="9">
        <v>50</v>
      </c>
      <c r="E3" s="9"/>
      <c r="F3" s="9">
        <f t="shared" si="0"/>
        <v>151.19999999999999</v>
      </c>
      <c r="G3" s="9">
        <f t="shared" si="1"/>
        <v>151</v>
      </c>
      <c r="H3" s="9">
        <v>564</v>
      </c>
      <c r="I3" s="9">
        <f t="shared" si="2"/>
        <v>715</v>
      </c>
      <c r="J3" s="9">
        <v>594</v>
      </c>
      <c r="K3" s="4">
        <v>151</v>
      </c>
      <c r="L3" s="4">
        <f t="shared" si="3"/>
        <v>1460</v>
      </c>
      <c r="M3" s="4"/>
    </row>
    <row r="4" spans="1:13" x14ac:dyDescent="0.3">
      <c r="A4" s="4" t="s">
        <v>6</v>
      </c>
      <c r="B4" s="9" t="s">
        <v>69</v>
      </c>
      <c r="C4" s="9">
        <v>167</v>
      </c>
      <c r="D4" s="9">
        <v>59</v>
      </c>
      <c r="E4" s="9"/>
      <c r="F4" s="9">
        <f t="shared" si="0"/>
        <v>170.10000000000002</v>
      </c>
      <c r="G4" s="9">
        <f t="shared" si="1"/>
        <v>170</v>
      </c>
      <c r="H4" s="9">
        <v>498</v>
      </c>
      <c r="I4" s="9">
        <f t="shared" si="2"/>
        <v>668</v>
      </c>
      <c r="J4" s="9">
        <v>600</v>
      </c>
      <c r="K4" s="4">
        <v>170</v>
      </c>
      <c r="L4" s="4">
        <f t="shared" si="3"/>
        <v>1438</v>
      </c>
      <c r="M4" s="4"/>
    </row>
    <row r="5" spans="1:13" x14ac:dyDescent="0.3">
      <c r="A5" s="4" t="s">
        <v>47</v>
      </c>
      <c r="B5" s="9" t="s">
        <v>69</v>
      </c>
      <c r="C5" s="9">
        <v>148</v>
      </c>
      <c r="D5" s="9">
        <v>62</v>
      </c>
      <c r="E5" s="9"/>
      <c r="F5" s="9">
        <f t="shared" si="0"/>
        <v>221.39999999999998</v>
      </c>
      <c r="G5" s="9">
        <f t="shared" si="1"/>
        <v>221</v>
      </c>
      <c r="H5" s="9">
        <v>432</v>
      </c>
      <c r="I5" s="9">
        <f t="shared" si="2"/>
        <v>653</v>
      </c>
      <c r="J5" s="9">
        <v>519</v>
      </c>
      <c r="K5" s="4">
        <v>221</v>
      </c>
      <c r="L5" s="4">
        <f t="shared" si="3"/>
        <v>1393</v>
      </c>
      <c r="M5" s="4"/>
    </row>
    <row r="6" spans="1:13" x14ac:dyDescent="0.3">
      <c r="A6" s="4" t="s">
        <v>204</v>
      </c>
      <c r="B6" s="9" t="s">
        <v>69</v>
      </c>
      <c r="C6" s="9">
        <v>176</v>
      </c>
      <c r="D6" s="9">
        <v>50</v>
      </c>
      <c r="E6" s="9"/>
      <c r="F6" s="9">
        <f t="shared" si="0"/>
        <v>145.80000000000001</v>
      </c>
      <c r="G6" s="9">
        <f t="shared" si="1"/>
        <v>145</v>
      </c>
      <c r="H6" s="9">
        <v>603</v>
      </c>
      <c r="I6" s="9">
        <f t="shared" si="2"/>
        <v>748</v>
      </c>
      <c r="J6" s="9">
        <v>479</v>
      </c>
      <c r="K6" s="4">
        <v>145</v>
      </c>
      <c r="L6" s="4">
        <f t="shared" si="3"/>
        <v>1372</v>
      </c>
      <c r="M6" s="4"/>
    </row>
    <row r="7" spans="1:13" x14ac:dyDescent="0.3">
      <c r="A7" s="4" t="s">
        <v>21</v>
      </c>
      <c r="B7" s="9" t="s">
        <v>69</v>
      </c>
      <c r="C7" s="9">
        <v>183</v>
      </c>
      <c r="D7" s="9">
        <v>56</v>
      </c>
      <c r="E7" s="9"/>
      <c r="F7" s="9">
        <f t="shared" si="0"/>
        <v>126.9</v>
      </c>
      <c r="G7" s="9">
        <f t="shared" si="1"/>
        <v>126</v>
      </c>
      <c r="H7" s="9">
        <v>488</v>
      </c>
      <c r="I7" s="9">
        <f t="shared" si="2"/>
        <v>614</v>
      </c>
      <c r="J7" s="9">
        <v>626</v>
      </c>
      <c r="K7" s="4">
        <v>126</v>
      </c>
      <c r="L7" s="4">
        <f t="shared" si="3"/>
        <v>1366</v>
      </c>
      <c r="M7" s="4"/>
    </row>
    <row r="8" spans="1:13" x14ac:dyDescent="0.3">
      <c r="A8" s="4" t="s">
        <v>41</v>
      </c>
      <c r="B8" s="9" t="s">
        <v>69</v>
      </c>
      <c r="C8" s="9">
        <v>140</v>
      </c>
      <c r="D8" s="9">
        <v>64</v>
      </c>
      <c r="E8" s="9"/>
      <c r="F8" s="9">
        <f t="shared" si="0"/>
        <v>243</v>
      </c>
      <c r="G8" s="9">
        <f t="shared" si="1"/>
        <v>243</v>
      </c>
      <c r="H8" s="9">
        <v>424</v>
      </c>
      <c r="I8" s="9">
        <f t="shared" si="2"/>
        <v>667</v>
      </c>
      <c r="J8" s="9">
        <v>456</v>
      </c>
      <c r="K8" s="4">
        <v>243</v>
      </c>
      <c r="L8" s="4">
        <f t="shared" si="3"/>
        <v>1366</v>
      </c>
      <c r="M8" s="4"/>
    </row>
    <row r="9" spans="1:13" x14ac:dyDescent="0.3">
      <c r="A9" s="4" t="s">
        <v>45</v>
      </c>
      <c r="B9" s="9" t="s">
        <v>69</v>
      </c>
      <c r="C9" s="9">
        <v>116</v>
      </c>
      <c r="D9" s="9">
        <v>53</v>
      </c>
      <c r="E9" s="9"/>
      <c r="F9" s="9">
        <f t="shared" si="0"/>
        <v>307.8</v>
      </c>
      <c r="G9" s="9">
        <f t="shared" si="1"/>
        <v>307</v>
      </c>
      <c r="H9" s="9">
        <v>364</v>
      </c>
      <c r="I9" s="9">
        <f t="shared" si="2"/>
        <v>671</v>
      </c>
      <c r="J9" s="9">
        <v>383</v>
      </c>
      <c r="K9" s="4">
        <v>307</v>
      </c>
      <c r="L9" s="4">
        <f t="shared" si="3"/>
        <v>1361</v>
      </c>
      <c r="M9" s="4"/>
    </row>
    <row r="10" spans="1:13" x14ac:dyDescent="0.3">
      <c r="A10" s="4" t="s">
        <v>46</v>
      </c>
      <c r="B10" s="9" t="s">
        <v>69</v>
      </c>
      <c r="C10" s="9">
        <v>200</v>
      </c>
      <c r="D10" s="9">
        <v>60</v>
      </c>
      <c r="E10" s="9"/>
      <c r="F10" s="9">
        <f t="shared" si="0"/>
        <v>81</v>
      </c>
      <c r="G10" s="9">
        <f t="shared" si="1"/>
        <v>81</v>
      </c>
      <c r="H10" s="9">
        <v>577</v>
      </c>
      <c r="I10" s="9">
        <f t="shared" si="2"/>
        <v>658</v>
      </c>
      <c r="J10" s="9">
        <v>582</v>
      </c>
      <c r="K10" s="4">
        <v>81</v>
      </c>
      <c r="L10" s="4">
        <f t="shared" si="3"/>
        <v>1321</v>
      </c>
      <c r="M10" s="4"/>
    </row>
    <row r="11" spans="1:13" x14ac:dyDescent="0.3">
      <c r="A11" s="4" t="s">
        <v>10</v>
      </c>
      <c r="B11" s="9" t="s">
        <v>69</v>
      </c>
      <c r="C11" s="9">
        <v>157</v>
      </c>
      <c r="D11" s="9">
        <v>62</v>
      </c>
      <c r="E11" s="9"/>
      <c r="F11" s="9">
        <f t="shared" si="0"/>
        <v>197.10000000000002</v>
      </c>
      <c r="G11" s="9">
        <f t="shared" si="1"/>
        <v>197</v>
      </c>
      <c r="H11" s="9">
        <v>441</v>
      </c>
      <c r="I11" s="9">
        <f t="shared" si="2"/>
        <v>638</v>
      </c>
      <c r="J11" s="9">
        <v>466</v>
      </c>
      <c r="K11" s="4">
        <v>197</v>
      </c>
      <c r="L11" s="4">
        <f t="shared" si="3"/>
        <v>1301</v>
      </c>
      <c r="M11" s="4"/>
    </row>
    <row r="12" spans="1:13" x14ac:dyDescent="0.3">
      <c r="A12" s="4" t="s">
        <v>42</v>
      </c>
      <c r="B12" s="9" t="s">
        <v>69</v>
      </c>
      <c r="C12" s="9">
        <v>209</v>
      </c>
      <c r="D12" s="9">
        <v>51</v>
      </c>
      <c r="E12" s="9"/>
      <c r="F12" s="9">
        <f t="shared" si="0"/>
        <v>56.7</v>
      </c>
      <c r="G12" s="9">
        <f t="shared" si="1"/>
        <v>56</v>
      </c>
      <c r="H12" s="9">
        <v>594</v>
      </c>
      <c r="I12" s="9">
        <f t="shared" si="2"/>
        <v>650</v>
      </c>
      <c r="J12" s="9">
        <v>524</v>
      </c>
      <c r="K12" s="4">
        <v>56</v>
      </c>
      <c r="L12" s="4">
        <f t="shared" si="3"/>
        <v>1230</v>
      </c>
      <c r="M12" s="4"/>
    </row>
    <row r="13" spans="1:13" x14ac:dyDescent="0.3">
      <c r="A13" s="11" t="s">
        <v>284</v>
      </c>
      <c r="B13" s="6" t="s">
        <v>289</v>
      </c>
      <c r="C13" s="8" t="s">
        <v>290</v>
      </c>
      <c r="D13" s="6" t="s">
        <v>238</v>
      </c>
      <c r="E13" s="12"/>
      <c r="F13" s="12"/>
      <c r="G13" s="33" t="s">
        <v>239</v>
      </c>
      <c r="H13" s="6" t="s">
        <v>258</v>
      </c>
      <c r="I13" s="6" t="s">
        <v>253</v>
      </c>
      <c r="J13" s="33" t="s">
        <v>259</v>
      </c>
      <c r="K13" s="33" t="s">
        <v>239</v>
      </c>
      <c r="L13" s="33" t="s">
        <v>260</v>
      </c>
    </row>
    <row r="14" spans="1:13" x14ac:dyDescent="0.3">
      <c r="A14" s="11" t="s">
        <v>183</v>
      </c>
      <c r="B14" s="12" t="s">
        <v>69</v>
      </c>
      <c r="C14" s="12">
        <v>145</v>
      </c>
      <c r="D14" s="12">
        <v>71</v>
      </c>
      <c r="E14" s="12"/>
      <c r="F14" s="12">
        <f t="shared" ref="F14:F19" si="4">SUM((230-C14)*0.9)*3</f>
        <v>229.5</v>
      </c>
      <c r="G14" s="12">
        <f t="shared" ref="G14:G19" si="5">ROUNDDOWN(F14,0)</f>
        <v>229</v>
      </c>
      <c r="H14" s="12">
        <v>515</v>
      </c>
      <c r="I14" s="12">
        <f t="shared" ref="I14:I19" si="6">SUM(G14,H14)</f>
        <v>744</v>
      </c>
      <c r="J14" s="12">
        <v>439</v>
      </c>
      <c r="K14" s="11">
        <v>229</v>
      </c>
      <c r="L14" s="11">
        <f t="shared" ref="L14:L19" si="7">SUM(I14,J14,K14)</f>
        <v>1412</v>
      </c>
      <c r="M14" s="11"/>
    </row>
    <row r="15" spans="1:13" x14ac:dyDescent="0.3">
      <c r="A15" s="11" t="s">
        <v>153</v>
      </c>
      <c r="B15" s="12" t="s">
        <v>69</v>
      </c>
      <c r="C15" s="12">
        <v>190</v>
      </c>
      <c r="D15" s="12">
        <v>72</v>
      </c>
      <c r="E15" s="12"/>
      <c r="F15" s="12">
        <f t="shared" si="4"/>
        <v>108</v>
      </c>
      <c r="G15" s="12">
        <f t="shared" si="5"/>
        <v>108</v>
      </c>
      <c r="H15" s="12">
        <v>548</v>
      </c>
      <c r="I15" s="12">
        <f t="shared" si="6"/>
        <v>656</v>
      </c>
      <c r="J15" s="12">
        <v>577</v>
      </c>
      <c r="K15" s="11">
        <v>108</v>
      </c>
      <c r="L15" s="11">
        <f t="shared" si="7"/>
        <v>1341</v>
      </c>
      <c r="M15" s="11"/>
    </row>
    <row r="16" spans="1:13" x14ac:dyDescent="0.3">
      <c r="A16" s="11" t="s">
        <v>32</v>
      </c>
      <c r="B16" s="12" t="s">
        <v>69</v>
      </c>
      <c r="C16" s="12">
        <v>135</v>
      </c>
      <c r="D16" s="12">
        <v>72</v>
      </c>
      <c r="E16" s="12"/>
      <c r="F16" s="12">
        <f t="shared" si="4"/>
        <v>256.5</v>
      </c>
      <c r="G16" s="12">
        <f t="shared" si="5"/>
        <v>256</v>
      </c>
      <c r="H16" s="12">
        <v>386</v>
      </c>
      <c r="I16" s="12">
        <f t="shared" si="6"/>
        <v>642</v>
      </c>
      <c r="J16" s="12">
        <v>441</v>
      </c>
      <c r="K16" s="11">
        <v>256</v>
      </c>
      <c r="L16" s="11">
        <f t="shared" si="7"/>
        <v>1339</v>
      </c>
      <c r="M16" s="11"/>
    </row>
    <row r="17" spans="1:13" x14ac:dyDescent="0.3">
      <c r="A17" s="11" t="s">
        <v>0</v>
      </c>
      <c r="B17" s="12" t="s">
        <v>69</v>
      </c>
      <c r="C17" s="12">
        <v>168</v>
      </c>
      <c r="D17" s="12">
        <v>66</v>
      </c>
      <c r="E17" s="12"/>
      <c r="F17" s="12">
        <f t="shared" si="4"/>
        <v>167.4</v>
      </c>
      <c r="G17" s="12">
        <f t="shared" si="5"/>
        <v>167</v>
      </c>
      <c r="H17" s="12">
        <v>492</v>
      </c>
      <c r="I17" s="12">
        <f t="shared" si="6"/>
        <v>659</v>
      </c>
      <c r="J17" s="12">
        <v>455</v>
      </c>
      <c r="K17" s="11">
        <v>167</v>
      </c>
      <c r="L17" s="11">
        <f t="shared" si="7"/>
        <v>1281</v>
      </c>
      <c r="M17" s="11"/>
    </row>
    <row r="18" spans="1:13" x14ac:dyDescent="0.3">
      <c r="A18" s="11" t="s">
        <v>236</v>
      </c>
      <c r="B18" s="12" t="s">
        <v>69</v>
      </c>
      <c r="C18" s="12">
        <v>151</v>
      </c>
      <c r="D18" s="12">
        <v>66</v>
      </c>
      <c r="E18" s="12"/>
      <c r="F18" s="12">
        <f t="shared" si="4"/>
        <v>213.3</v>
      </c>
      <c r="G18" s="12">
        <f t="shared" si="5"/>
        <v>213</v>
      </c>
      <c r="H18" s="12">
        <v>384</v>
      </c>
      <c r="I18" s="12">
        <f t="shared" si="6"/>
        <v>597</v>
      </c>
      <c r="J18" s="12">
        <v>464</v>
      </c>
      <c r="K18" s="11">
        <v>213</v>
      </c>
      <c r="L18" s="11">
        <f t="shared" si="7"/>
        <v>1274</v>
      </c>
      <c r="M18" s="11"/>
    </row>
    <row r="19" spans="1:13" x14ac:dyDescent="0.3">
      <c r="A19" s="11" t="s">
        <v>17</v>
      </c>
      <c r="B19" s="12" t="s">
        <v>69</v>
      </c>
      <c r="C19" s="12">
        <v>158</v>
      </c>
      <c r="D19" s="12">
        <v>71</v>
      </c>
      <c r="E19" s="12"/>
      <c r="F19" s="12">
        <f t="shared" si="4"/>
        <v>194.39999999999998</v>
      </c>
      <c r="G19" s="12">
        <f t="shared" si="5"/>
        <v>194</v>
      </c>
      <c r="H19" s="12">
        <v>452</v>
      </c>
      <c r="I19" s="12">
        <f t="shared" si="6"/>
        <v>646</v>
      </c>
      <c r="J19" s="12">
        <v>408</v>
      </c>
      <c r="K19" s="11">
        <v>194</v>
      </c>
      <c r="L19" s="11">
        <f t="shared" si="7"/>
        <v>1248</v>
      </c>
      <c r="M19" s="11"/>
    </row>
    <row r="20" spans="1:13" x14ac:dyDescent="0.3">
      <c r="A20" s="13" t="s">
        <v>285</v>
      </c>
      <c r="B20" s="6" t="s">
        <v>289</v>
      </c>
      <c r="C20" s="8" t="s">
        <v>290</v>
      </c>
      <c r="D20" s="8" t="s">
        <v>238</v>
      </c>
      <c r="E20" s="14"/>
      <c r="F20" s="14"/>
      <c r="G20" s="33" t="s">
        <v>239</v>
      </c>
      <c r="H20" s="6" t="s">
        <v>258</v>
      </c>
      <c r="I20" s="6" t="s">
        <v>253</v>
      </c>
      <c r="J20" s="33" t="s">
        <v>259</v>
      </c>
      <c r="K20" s="33" t="s">
        <v>239</v>
      </c>
      <c r="L20" s="33" t="s">
        <v>260</v>
      </c>
    </row>
    <row r="21" spans="1:13" x14ac:dyDescent="0.3">
      <c r="A21" s="13" t="s">
        <v>34</v>
      </c>
      <c r="B21" s="14" t="s">
        <v>69</v>
      </c>
      <c r="C21" s="14">
        <v>156</v>
      </c>
      <c r="D21" s="14">
        <v>79</v>
      </c>
      <c r="E21" s="14"/>
      <c r="F21" s="14">
        <f>SUM((230-C21)*0.9)*3</f>
        <v>199.8</v>
      </c>
      <c r="G21" s="14">
        <f>ROUNDDOWN(F21,0)</f>
        <v>199</v>
      </c>
      <c r="H21" s="14">
        <v>506</v>
      </c>
      <c r="I21" s="14">
        <f>SUM(G21,H21)</f>
        <v>705</v>
      </c>
      <c r="J21" s="14">
        <v>479</v>
      </c>
      <c r="K21" s="13">
        <v>199</v>
      </c>
      <c r="L21" s="13">
        <f>SUM(I21,J21,K21)</f>
        <v>1383</v>
      </c>
      <c r="M21" s="13"/>
    </row>
    <row r="22" spans="1:13" x14ac:dyDescent="0.3">
      <c r="A22" s="13" t="s">
        <v>184</v>
      </c>
      <c r="B22" s="14" t="s">
        <v>69</v>
      </c>
      <c r="C22" s="14">
        <v>155</v>
      </c>
      <c r="D22" s="14">
        <v>76</v>
      </c>
      <c r="E22" s="14"/>
      <c r="F22" s="14">
        <f>SUM((230-C22)*0.9)*3</f>
        <v>202.5</v>
      </c>
      <c r="G22" s="14">
        <f>ROUNDDOWN(F22,0)</f>
        <v>202</v>
      </c>
      <c r="H22" s="14">
        <v>429</v>
      </c>
      <c r="I22" s="14">
        <f>SUM(G22,H22)</f>
        <v>631</v>
      </c>
      <c r="J22" s="14">
        <v>483</v>
      </c>
      <c r="K22" s="13">
        <v>202</v>
      </c>
      <c r="L22" s="13">
        <f>SUM(I22,J22,K22)</f>
        <v>1316</v>
      </c>
      <c r="M22" s="13"/>
    </row>
    <row r="23" spans="1:13" x14ac:dyDescent="0.3">
      <c r="C23" s="6"/>
      <c r="D23" s="6"/>
      <c r="E23" s="6"/>
      <c r="F23" s="6"/>
      <c r="G23" s="6"/>
    </row>
    <row r="24" spans="1:13" s="26" customFormat="1" x14ac:dyDescent="0.3">
      <c r="A24" s="26" t="s">
        <v>286</v>
      </c>
      <c r="B24" s="6" t="s">
        <v>289</v>
      </c>
      <c r="C24" s="8" t="s">
        <v>290</v>
      </c>
      <c r="D24" s="8" t="s">
        <v>238</v>
      </c>
      <c r="E24" s="27"/>
      <c r="F24" s="27"/>
      <c r="G24" s="33" t="s">
        <v>239</v>
      </c>
      <c r="H24" s="6" t="s">
        <v>258</v>
      </c>
      <c r="I24" s="6" t="s">
        <v>253</v>
      </c>
      <c r="J24" s="33" t="s">
        <v>259</v>
      </c>
      <c r="K24" s="33" t="s">
        <v>239</v>
      </c>
      <c r="L24" s="33" t="s">
        <v>260</v>
      </c>
    </row>
    <row r="25" spans="1:13" x14ac:dyDescent="0.3">
      <c r="A25" s="26" t="s">
        <v>247</v>
      </c>
      <c r="B25" s="27" t="s">
        <v>68</v>
      </c>
      <c r="C25" s="27">
        <v>140</v>
      </c>
      <c r="D25" s="27">
        <v>57</v>
      </c>
      <c r="E25" s="27"/>
      <c r="F25" s="27">
        <f t="shared" ref="F25:F52" si="8">SUM((230-C25)*0.9)*3</f>
        <v>243</v>
      </c>
      <c r="G25" s="27">
        <f t="shared" ref="G25:G52" si="9">ROUNDDOWN(F25,0)</f>
        <v>243</v>
      </c>
      <c r="H25" s="27">
        <v>517</v>
      </c>
      <c r="I25" s="27">
        <f t="shared" ref="I25:I52" si="10">SUM(G25,H25)</f>
        <v>760</v>
      </c>
      <c r="J25" s="27">
        <v>576</v>
      </c>
      <c r="K25" s="26">
        <v>243</v>
      </c>
      <c r="L25" s="26">
        <f t="shared" ref="L25:L52" si="11">SUM(I25,J25,K25)</f>
        <v>1579</v>
      </c>
      <c r="M25" s="26"/>
    </row>
    <row r="26" spans="1:13" x14ac:dyDescent="0.3">
      <c r="A26" s="26" t="s">
        <v>244</v>
      </c>
      <c r="B26" s="27" t="s">
        <v>68</v>
      </c>
      <c r="C26" s="27">
        <v>142</v>
      </c>
      <c r="D26" s="27">
        <v>55</v>
      </c>
      <c r="E26" s="27"/>
      <c r="F26" s="27">
        <f t="shared" si="8"/>
        <v>237.60000000000002</v>
      </c>
      <c r="G26" s="27">
        <f t="shared" si="9"/>
        <v>237</v>
      </c>
      <c r="H26" s="27">
        <v>490</v>
      </c>
      <c r="I26" s="27">
        <f t="shared" si="10"/>
        <v>727</v>
      </c>
      <c r="J26" s="27">
        <v>481</v>
      </c>
      <c r="K26" s="26">
        <v>237</v>
      </c>
      <c r="L26" s="26">
        <f t="shared" si="11"/>
        <v>1445</v>
      </c>
      <c r="M26" s="26"/>
    </row>
    <row r="27" spans="1:13" x14ac:dyDescent="0.3">
      <c r="A27" s="26" t="s">
        <v>7</v>
      </c>
      <c r="B27" s="27" t="s">
        <v>68</v>
      </c>
      <c r="C27" s="27">
        <v>174</v>
      </c>
      <c r="D27" s="27">
        <v>62</v>
      </c>
      <c r="E27" s="27"/>
      <c r="F27" s="27">
        <f t="shared" si="8"/>
        <v>151.19999999999999</v>
      </c>
      <c r="G27" s="27">
        <f t="shared" si="9"/>
        <v>151</v>
      </c>
      <c r="H27" s="27">
        <v>525</v>
      </c>
      <c r="I27" s="27">
        <f t="shared" si="10"/>
        <v>676</v>
      </c>
      <c r="J27" s="27">
        <v>611</v>
      </c>
      <c r="K27" s="26">
        <v>151</v>
      </c>
      <c r="L27" s="26">
        <f t="shared" si="11"/>
        <v>1438</v>
      </c>
      <c r="M27" s="26"/>
    </row>
    <row r="28" spans="1:13" x14ac:dyDescent="0.3">
      <c r="A28" s="26" t="s">
        <v>294</v>
      </c>
      <c r="B28" s="27" t="s">
        <v>68</v>
      </c>
      <c r="C28" s="27">
        <v>218</v>
      </c>
      <c r="D28" s="27">
        <v>64</v>
      </c>
      <c r="E28" s="27"/>
      <c r="F28" s="27">
        <f t="shared" si="8"/>
        <v>32.400000000000006</v>
      </c>
      <c r="G28" s="27">
        <f t="shared" si="9"/>
        <v>32</v>
      </c>
      <c r="H28" s="27">
        <v>700</v>
      </c>
      <c r="I28" s="27">
        <f t="shared" si="10"/>
        <v>732</v>
      </c>
      <c r="J28" s="27">
        <v>664</v>
      </c>
      <c r="K28" s="26">
        <v>32</v>
      </c>
      <c r="L28" s="26">
        <f t="shared" si="11"/>
        <v>1428</v>
      </c>
      <c r="M28" s="26"/>
    </row>
    <row r="29" spans="1:13" x14ac:dyDescent="0.3">
      <c r="A29" s="26" t="s">
        <v>172</v>
      </c>
      <c r="B29" s="27" t="s">
        <v>68</v>
      </c>
      <c r="C29" s="27">
        <v>167</v>
      </c>
      <c r="D29" s="27">
        <v>63</v>
      </c>
      <c r="E29" s="27"/>
      <c r="F29" s="27">
        <f t="shared" si="8"/>
        <v>170.10000000000002</v>
      </c>
      <c r="G29" s="27">
        <f t="shared" si="9"/>
        <v>170</v>
      </c>
      <c r="H29" s="27">
        <v>517</v>
      </c>
      <c r="I29" s="27">
        <f t="shared" si="10"/>
        <v>687</v>
      </c>
      <c r="J29" s="27">
        <v>565</v>
      </c>
      <c r="K29" s="26">
        <v>170</v>
      </c>
      <c r="L29" s="26">
        <f t="shared" si="11"/>
        <v>1422</v>
      </c>
      <c r="M29" s="26"/>
    </row>
    <row r="30" spans="1:13" x14ac:dyDescent="0.3">
      <c r="A30" s="26" t="s">
        <v>20</v>
      </c>
      <c r="B30" s="27" t="s">
        <v>68</v>
      </c>
      <c r="C30" s="27">
        <v>213</v>
      </c>
      <c r="D30" s="27">
        <v>51</v>
      </c>
      <c r="E30" s="27"/>
      <c r="F30" s="27">
        <f t="shared" si="8"/>
        <v>45.900000000000006</v>
      </c>
      <c r="G30" s="27">
        <f t="shared" si="9"/>
        <v>45</v>
      </c>
      <c r="H30" s="27">
        <v>624</v>
      </c>
      <c r="I30" s="27">
        <f t="shared" si="10"/>
        <v>669</v>
      </c>
      <c r="J30" s="27">
        <v>704</v>
      </c>
      <c r="K30" s="26">
        <v>45</v>
      </c>
      <c r="L30" s="26">
        <f t="shared" si="11"/>
        <v>1418</v>
      </c>
      <c r="M30" s="26"/>
    </row>
    <row r="31" spans="1:13" x14ac:dyDescent="0.3">
      <c r="A31" s="26" t="s">
        <v>44</v>
      </c>
      <c r="B31" s="27" t="s">
        <v>68</v>
      </c>
      <c r="C31" s="27">
        <v>155</v>
      </c>
      <c r="D31" s="27">
        <v>62</v>
      </c>
      <c r="E31" s="27"/>
      <c r="F31" s="27">
        <f t="shared" si="8"/>
        <v>202.5</v>
      </c>
      <c r="G31" s="27">
        <f t="shared" si="9"/>
        <v>202</v>
      </c>
      <c r="H31" s="27">
        <v>498</v>
      </c>
      <c r="I31" s="27">
        <f t="shared" si="10"/>
        <v>700</v>
      </c>
      <c r="J31" s="27">
        <v>499</v>
      </c>
      <c r="K31" s="26">
        <v>202</v>
      </c>
      <c r="L31" s="26">
        <f t="shared" si="11"/>
        <v>1401</v>
      </c>
      <c r="M31" s="26"/>
    </row>
    <row r="32" spans="1:13" x14ac:dyDescent="0.3">
      <c r="A32" s="26" t="s">
        <v>249</v>
      </c>
      <c r="B32" s="27" t="s">
        <v>68</v>
      </c>
      <c r="C32" s="27">
        <v>172</v>
      </c>
      <c r="D32" s="27">
        <v>55</v>
      </c>
      <c r="E32" s="27"/>
      <c r="F32" s="27">
        <f t="shared" si="8"/>
        <v>156.60000000000002</v>
      </c>
      <c r="G32" s="27">
        <f t="shared" si="9"/>
        <v>156</v>
      </c>
      <c r="H32" s="27">
        <v>607</v>
      </c>
      <c r="I32" s="27">
        <f t="shared" si="10"/>
        <v>763</v>
      </c>
      <c r="J32" s="27">
        <v>475</v>
      </c>
      <c r="K32" s="26">
        <v>156</v>
      </c>
      <c r="L32" s="26">
        <f t="shared" si="11"/>
        <v>1394</v>
      </c>
      <c r="M32" s="26"/>
    </row>
    <row r="33" spans="1:13" x14ac:dyDescent="0.3">
      <c r="A33" s="26" t="s">
        <v>12</v>
      </c>
      <c r="B33" s="27" t="s">
        <v>68</v>
      </c>
      <c r="C33" s="27">
        <v>194</v>
      </c>
      <c r="D33" s="27">
        <v>60</v>
      </c>
      <c r="E33" s="27"/>
      <c r="F33" s="27">
        <f t="shared" si="8"/>
        <v>97.199999999999989</v>
      </c>
      <c r="G33" s="27">
        <f t="shared" si="9"/>
        <v>97</v>
      </c>
      <c r="H33" s="27">
        <v>609</v>
      </c>
      <c r="I33" s="27">
        <f t="shared" si="10"/>
        <v>706</v>
      </c>
      <c r="J33" s="27">
        <v>578</v>
      </c>
      <c r="K33" s="26">
        <v>97</v>
      </c>
      <c r="L33" s="26">
        <f t="shared" si="11"/>
        <v>1381</v>
      </c>
      <c r="M33" s="26"/>
    </row>
    <row r="34" spans="1:13" x14ac:dyDescent="0.3">
      <c r="A34" s="26" t="s">
        <v>116</v>
      </c>
      <c r="B34" s="27" t="s">
        <v>68</v>
      </c>
      <c r="C34" s="27">
        <v>220</v>
      </c>
      <c r="D34" s="27">
        <v>55</v>
      </c>
      <c r="E34" s="27"/>
      <c r="F34" s="27">
        <f t="shared" si="8"/>
        <v>27</v>
      </c>
      <c r="G34" s="27">
        <f t="shared" si="9"/>
        <v>27</v>
      </c>
      <c r="H34" s="27">
        <v>650</v>
      </c>
      <c r="I34" s="27">
        <f t="shared" si="10"/>
        <v>677</v>
      </c>
      <c r="J34" s="27">
        <v>676</v>
      </c>
      <c r="K34" s="26">
        <v>27</v>
      </c>
      <c r="L34" s="26">
        <f t="shared" si="11"/>
        <v>1380</v>
      </c>
      <c r="M34" s="26"/>
    </row>
    <row r="35" spans="1:13" x14ac:dyDescent="0.3">
      <c r="A35" s="26" t="s">
        <v>206</v>
      </c>
      <c r="B35" s="27" t="s">
        <v>68</v>
      </c>
      <c r="C35" s="27">
        <v>215</v>
      </c>
      <c r="D35" s="27">
        <v>56</v>
      </c>
      <c r="E35" s="27"/>
      <c r="F35" s="27">
        <f t="shared" si="8"/>
        <v>40.5</v>
      </c>
      <c r="G35" s="27">
        <f t="shared" si="9"/>
        <v>40</v>
      </c>
      <c r="H35" s="27">
        <v>587</v>
      </c>
      <c r="I35" s="27">
        <f t="shared" si="10"/>
        <v>627</v>
      </c>
      <c r="J35" s="27">
        <v>710</v>
      </c>
      <c r="K35" s="26">
        <v>40</v>
      </c>
      <c r="L35" s="26">
        <f t="shared" si="11"/>
        <v>1377</v>
      </c>
      <c r="M35" s="26"/>
    </row>
    <row r="36" spans="1:13" x14ac:dyDescent="0.3">
      <c r="A36" s="26" t="s">
        <v>38</v>
      </c>
      <c r="B36" s="27" t="s">
        <v>68</v>
      </c>
      <c r="C36" s="27">
        <v>176</v>
      </c>
      <c r="D36" s="27">
        <v>52</v>
      </c>
      <c r="E36" s="27"/>
      <c r="F36" s="27">
        <f t="shared" si="8"/>
        <v>145.80000000000001</v>
      </c>
      <c r="G36" s="27">
        <f t="shared" si="9"/>
        <v>145</v>
      </c>
      <c r="H36" s="27">
        <v>564</v>
      </c>
      <c r="I36" s="27">
        <f t="shared" si="10"/>
        <v>709</v>
      </c>
      <c r="J36" s="27">
        <v>515</v>
      </c>
      <c r="K36" s="26">
        <v>145</v>
      </c>
      <c r="L36" s="26">
        <f t="shared" si="11"/>
        <v>1369</v>
      </c>
      <c r="M36" s="26"/>
    </row>
    <row r="37" spans="1:13" x14ac:dyDescent="0.3">
      <c r="A37" s="26" t="s">
        <v>36</v>
      </c>
      <c r="B37" s="27" t="s">
        <v>68</v>
      </c>
      <c r="C37" s="27">
        <v>186</v>
      </c>
      <c r="D37" s="27">
        <v>61</v>
      </c>
      <c r="E37" s="27"/>
      <c r="F37" s="27">
        <f t="shared" si="8"/>
        <v>118.80000000000001</v>
      </c>
      <c r="G37" s="27">
        <f t="shared" si="9"/>
        <v>118</v>
      </c>
      <c r="H37" s="27">
        <v>476</v>
      </c>
      <c r="I37" s="27">
        <f t="shared" si="10"/>
        <v>594</v>
      </c>
      <c r="J37" s="27">
        <v>654</v>
      </c>
      <c r="K37" s="26">
        <v>118</v>
      </c>
      <c r="L37" s="26">
        <f t="shared" si="11"/>
        <v>1366</v>
      </c>
      <c r="M37" s="26"/>
    </row>
    <row r="38" spans="1:13" x14ac:dyDescent="0.3">
      <c r="A38" s="26" t="s">
        <v>52</v>
      </c>
      <c r="B38" s="27" t="s">
        <v>68</v>
      </c>
      <c r="C38" s="27">
        <v>204</v>
      </c>
      <c r="D38" s="27">
        <v>62</v>
      </c>
      <c r="E38" s="27"/>
      <c r="F38" s="27">
        <f t="shared" si="8"/>
        <v>70.2</v>
      </c>
      <c r="G38" s="27">
        <f t="shared" si="9"/>
        <v>70</v>
      </c>
      <c r="H38" s="27">
        <v>626</v>
      </c>
      <c r="I38" s="27">
        <f t="shared" si="10"/>
        <v>696</v>
      </c>
      <c r="J38" s="27">
        <v>596</v>
      </c>
      <c r="K38" s="26">
        <v>70</v>
      </c>
      <c r="L38" s="26">
        <f t="shared" si="11"/>
        <v>1362</v>
      </c>
      <c r="M38" s="26"/>
    </row>
    <row r="39" spans="1:13" x14ac:dyDescent="0.3">
      <c r="A39" s="26" t="s">
        <v>15</v>
      </c>
      <c r="B39" s="27" t="s">
        <v>68</v>
      </c>
      <c r="C39" s="27">
        <v>229</v>
      </c>
      <c r="D39" s="27">
        <v>60</v>
      </c>
      <c r="E39" s="27"/>
      <c r="F39" s="27">
        <f t="shared" si="8"/>
        <v>2.7</v>
      </c>
      <c r="G39" s="27">
        <f t="shared" si="9"/>
        <v>2</v>
      </c>
      <c r="H39" s="27">
        <v>701</v>
      </c>
      <c r="I39" s="27">
        <f t="shared" si="10"/>
        <v>703</v>
      </c>
      <c r="J39" s="27">
        <v>653</v>
      </c>
      <c r="K39" s="26">
        <v>2</v>
      </c>
      <c r="L39" s="26">
        <f t="shared" si="11"/>
        <v>1358</v>
      </c>
      <c r="M39" s="26"/>
    </row>
    <row r="40" spans="1:13" x14ac:dyDescent="0.3">
      <c r="A40" s="26" t="s">
        <v>18</v>
      </c>
      <c r="B40" s="27" t="s">
        <v>68</v>
      </c>
      <c r="C40" s="27">
        <v>209</v>
      </c>
      <c r="D40" s="27">
        <v>62</v>
      </c>
      <c r="E40" s="27"/>
      <c r="F40" s="27">
        <f t="shared" si="8"/>
        <v>56.7</v>
      </c>
      <c r="G40" s="27">
        <f t="shared" si="9"/>
        <v>56</v>
      </c>
      <c r="H40" s="27">
        <v>615</v>
      </c>
      <c r="I40" s="27">
        <f t="shared" si="10"/>
        <v>671</v>
      </c>
      <c r="J40" s="27">
        <v>625</v>
      </c>
      <c r="K40" s="26">
        <v>56</v>
      </c>
      <c r="L40" s="26">
        <f t="shared" si="11"/>
        <v>1352</v>
      </c>
      <c r="M40" s="26"/>
    </row>
    <row r="41" spans="1:13" x14ac:dyDescent="0.3">
      <c r="A41" s="26" t="s">
        <v>227</v>
      </c>
      <c r="B41" s="27" t="s">
        <v>68</v>
      </c>
      <c r="C41" s="27">
        <v>221</v>
      </c>
      <c r="D41" s="27">
        <v>54</v>
      </c>
      <c r="E41" s="27"/>
      <c r="F41" s="27">
        <f t="shared" si="8"/>
        <v>24.299999999999997</v>
      </c>
      <c r="G41" s="27">
        <f t="shared" si="9"/>
        <v>24</v>
      </c>
      <c r="H41" s="27">
        <v>646</v>
      </c>
      <c r="I41" s="27">
        <f t="shared" si="10"/>
        <v>670</v>
      </c>
      <c r="J41" s="27">
        <v>654</v>
      </c>
      <c r="K41" s="26">
        <v>24</v>
      </c>
      <c r="L41" s="26">
        <f t="shared" si="11"/>
        <v>1348</v>
      </c>
      <c r="M41" s="26"/>
    </row>
    <row r="42" spans="1:13" x14ac:dyDescent="0.3">
      <c r="A42" s="26" t="s">
        <v>246</v>
      </c>
      <c r="B42" s="27" t="s">
        <v>68</v>
      </c>
      <c r="C42" s="27">
        <v>209</v>
      </c>
      <c r="D42" s="27">
        <v>63</v>
      </c>
      <c r="E42" s="27"/>
      <c r="F42" s="27">
        <f t="shared" si="8"/>
        <v>56.7</v>
      </c>
      <c r="G42" s="27">
        <f t="shared" si="9"/>
        <v>56</v>
      </c>
      <c r="H42" s="27">
        <v>673</v>
      </c>
      <c r="I42" s="27">
        <f t="shared" si="10"/>
        <v>729</v>
      </c>
      <c r="J42" s="27">
        <v>557</v>
      </c>
      <c r="K42" s="26">
        <v>56</v>
      </c>
      <c r="L42" s="26">
        <f t="shared" si="11"/>
        <v>1342</v>
      </c>
      <c r="M42" s="26"/>
    </row>
    <row r="43" spans="1:13" x14ac:dyDescent="0.3">
      <c r="A43" s="26" t="s">
        <v>53</v>
      </c>
      <c r="B43" s="27" t="s">
        <v>68</v>
      </c>
      <c r="C43" s="27">
        <v>191</v>
      </c>
      <c r="D43" s="27">
        <v>57</v>
      </c>
      <c r="E43" s="27"/>
      <c r="F43" s="27">
        <f t="shared" si="8"/>
        <v>105.30000000000001</v>
      </c>
      <c r="G43" s="27">
        <f t="shared" si="9"/>
        <v>105</v>
      </c>
      <c r="H43" s="27">
        <v>554</v>
      </c>
      <c r="I43" s="27">
        <f t="shared" si="10"/>
        <v>659</v>
      </c>
      <c r="J43" s="27">
        <v>566</v>
      </c>
      <c r="K43" s="26">
        <v>105</v>
      </c>
      <c r="L43" s="26">
        <f t="shared" si="11"/>
        <v>1330</v>
      </c>
      <c r="M43" s="26"/>
    </row>
    <row r="44" spans="1:13" x14ac:dyDescent="0.3">
      <c r="A44" s="26" t="s">
        <v>176</v>
      </c>
      <c r="B44" s="27" t="s">
        <v>68</v>
      </c>
      <c r="C44" s="27">
        <v>157</v>
      </c>
      <c r="D44" s="27">
        <v>53</v>
      </c>
      <c r="E44" s="27"/>
      <c r="F44" s="27">
        <f t="shared" si="8"/>
        <v>197.10000000000002</v>
      </c>
      <c r="G44" s="27">
        <f t="shared" si="9"/>
        <v>197</v>
      </c>
      <c r="H44" s="27">
        <v>410</v>
      </c>
      <c r="I44" s="27">
        <f t="shared" si="10"/>
        <v>607</v>
      </c>
      <c r="J44" s="27">
        <v>525</v>
      </c>
      <c r="K44" s="26">
        <v>197</v>
      </c>
      <c r="L44" s="26">
        <f t="shared" si="11"/>
        <v>1329</v>
      </c>
      <c r="M44" s="26"/>
    </row>
    <row r="45" spans="1:13" x14ac:dyDescent="0.3">
      <c r="A45" s="26" t="s">
        <v>132</v>
      </c>
      <c r="B45" s="27" t="s">
        <v>68</v>
      </c>
      <c r="C45" s="27">
        <v>183</v>
      </c>
      <c r="D45" s="27">
        <v>60</v>
      </c>
      <c r="E45" s="27"/>
      <c r="F45" s="27">
        <f t="shared" si="8"/>
        <v>126.9</v>
      </c>
      <c r="G45" s="27">
        <f t="shared" si="9"/>
        <v>126</v>
      </c>
      <c r="H45" s="27">
        <v>464</v>
      </c>
      <c r="I45" s="27">
        <f t="shared" si="10"/>
        <v>590</v>
      </c>
      <c r="J45" s="27">
        <v>608</v>
      </c>
      <c r="K45" s="26">
        <v>126</v>
      </c>
      <c r="L45" s="26">
        <f t="shared" si="11"/>
        <v>1324</v>
      </c>
      <c r="M45" s="26"/>
    </row>
    <row r="46" spans="1:13" x14ac:dyDescent="0.3">
      <c r="A46" s="26" t="s">
        <v>242</v>
      </c>
      <c r="B46" s="27" t="s">
        <v>68</v>
      </c>
      <c r="C46" s="27">
        <v>214</v>
      </c>
      <c r="D46" s="27">
        <v>50</v>
      </c>
      <c r="E46" s="27"/>
      <c r="F46" s="27">
        <f t="shared" si="8"/>
        <v>43.2</v>
      </c>
      <c r="G46" s="27">
        <f t="shared" si="9"/>
        <v>43</v>
      </c>
      <c r="H46" s="27">
        <v>583</v>
      </c>
      <c r="I46" s="27">
        <f t="shared" si="10"/>
        <v>626</v>
      </c>
      <c r="J46" s="27">
        <v>650</v>
      </c>
      <c r="K46" s="26">
        <v>43</v>
      </c>
      <c r="L46" s="26">
        <f t="shared" si="11"/>
        <v>1319</v>
      </c>
      <c r="M46" s="26"/>
    </row>
    <row r="47" spans="1:13" x14ac:dyDescent="0.3">
      <c r="A47" s="26" t="s">
        <v>209</v>
      </c>
      <c r="B47" s="27" t="s">
        <v>68</v>
      </c>
      <c r="C47" s="27">
        <v>183</v>
      </c>
      <c r="D47" s="27">
        <v>51</v>
      </c>
      <c r="E47" s="27"/>
      <c r="F47" s="27">
        <f t="shared" si="8"/>
        <v>126.9</v>
      </c>
      <c r="G47" s="27">
        <f t="shared" si="9"/>
        <v>126</v>
      </c>
      <c r="H47" s="27">
        <v>503</v>
      </c>
      <c r="I47" s="27">
        <f t="shared" si="10"/>
        <v>629</v>
      </c>
      <c r="J47" s="27">
        <v>525</v>
      </c>
      <c r="K47" s="26">
        <v>126</v>
      </c>
      <c r="L47" s="26">
        <f t="shared" si="11"/>
        <v>1280</v>
      </c>
      <c r="M47" s="26"/>
    </row>
    <row r="48" spans="1:13" x14ac:dyDescent="0.3">
      <c r="A48" s="26" t="s">
        <v>215</v>
      </c>
      <c r="B48" s="27" t="s">
        <v>68</v>
      </c>
      <c r="C48" s="27">
        <v>187</v>
      </c>
      <c r="D48" s="27">
        <v>51</v>
      </c>
      <c r="E48" s="27"/>
      <c r="F48" s="27">
        <f t="shared" si="8"/>
        <v>116.10000000000001</v>
      </c>
      <c r="G48" s="27">
        <f t="shared" si="9"/>
        <v>116</v>
      </c>
      <c r="H48" s="27">
        <v>515</v>
      </c>
      <c r="I48" s="27">
        <f t="shared" si="10"/>
        <v>631</v>
      </c>
      <c r="J48" s="27">
        <v>521</v>
      </c>
      <c r="K48" s="26">
        <v>116</v>
      </c>
      <c r="L48" s="26">
        <f t="shared" si="11"/>
        <v>1268</v>
      </c>
      <c r="M48" s="26"/>
    </row>
    <row r="49" spans="1:20" x14ac:dyDescent="0.3">
      <c r="A49" s="26" t="s">
        <v>225</v>
      </c>
      <c r="B49" s="27" t="s">
        <v>68</v>
      </c>
      <c r="C49" s="27">
        <v>215</v>
      </c>
      <c r="D49" s="27">
        <v>64</v>
      </c>
      <c r="E49" s="27"/>
      <c r="F49" s="27">
        <f t="shared" si="8"/>
        <v>40.5</v>
      </c>
      <c r="G49" s="27">
        <f t="shared" si="9"/>
        <v>40</v>
      </c>
      <c r="H49" s="27">
        <v>531</v>
      </c>
      <c r="I49" s="27">
        <f t="shared" si="10"/>
        <v>571</v>
      </c>
      <c r="J49" s="27">
        <v>646</v>
      </c>
      <c r="K49" s="26">
        <v>40</v>
      </c>
      <c r="L49" s="26">
        <f t="shared" si="11"/>
        <v>1257</v>
      </c>
      <c r="M49" s="26"/>
    </row>
    <row r="50" spans="1:20" x14ac:dyDescent="0.3">
      <c r="A50" s="26" t="s">
        <v>57</v>
      </c>
      <c r="B50" s="27" t="s">
        <v>68</v>
      </c>
      <c r="C50" s="27">
        <v>191</v>
      </c>
      <c r="D50" s="27">
        <v>50</v>
      </c>
      <c r="E50" s="27"/>
      <c r="F50" s="27">
        <f t="shared" si="8"/>
        <v>105.30000000000001</v>
      </c>
      <c r="G50" s="27">
        <f t="shared" si="9"/>
        <v>105</v>
      </c>
      <c r="H50" s="27">
        <v>515</v>
      </c>
      <c r="I50" s="27">
        <f t="shared" si="10"/>
        <v>620</v>
      </c>
      <c r="J50" s="27">
        <v>522</v>
      </c>
      <c r="K50" s="26">
        <v>105</v>
      </c>
      <c r="L50" s="26">
        <f t="shared" si="11"/>
        <v>1247</v>
      </c>
      <c r="M50" s="26"/>
    </row>
    <row r="51" spans="1:20" x14ac:dyDescent="0.3">
      <c r="A51" s="26" t="s">
        <v>30</v>
      </c>
      <c r="B51" s="27" t="s">
        <v>68</v>
      </c>
      <c r="C51" s="27">
        <v>192</v>
      </c>
      <c r="D51" s="27">
        <v>62</v>
      </c>
      <c r="E51" s="27"/>
      <c r="F51" s="27">
        <f t="shared" si="8"/>
        <v>102.60000000000001</v>
      </c>
      <c r="G51" s="27">
        <f t="shared" si="9"/>
        <v>102</v>
      </c>
      <c r="H51" s="27">
        <v>496</v>
      </c>
      <c r="I51" s="27">
        <f t="shared" si="10"/>
        <v>598</v>
      </c>
      <c r="J51" s="27">
        <v>547</v>
      </c>
      <c r="K51" s="26">
        <v>102</v>
      </c>
      <c r="L51" s="26">
        <f t="shared" si="11"/>
        <v>1247</v>
      </c>
      <c r="M51" s="26"/>
    </row>
    <row r="52" spans="1:20" x14ac:dyDescent="0.3">
      <c r="A52" s="26" t="s">
        <v>23</v>
      </c>
      <c r="B52" s="27" t="s">
        <v>68</v>
      </c>
      <c r="C52" s="27">
        <v>201</v>
      </c>
      <c r="D52" s="27">
        <v>55</v>
      </c>
      <c r="E52" s="27"/>
      <c r="F52" s="27">
        <f t="shared" si="8"/>
        <v>78.300000000000011</v>
      </c>
      <c r="G52" s="27">
        <f t="shared" si="9"/>
        <v>78</v>
      </c>
      <c r="H52" s="27">
        <v>521</v>
      </c>
      <c r="I52" s="27">
        <f t="shared" si="10"/>
        <v>599</v>
      </c>
      <c r="J52" s="27">
        <v>472</v>
      </c>
      <c r="K52" s="26">
        <v>78</v>
      </c>
      <c r="L52" s="26">
        <f t="shared" si="11"/>
        <v>1149</v>
      </c>
      <c r="M52" s="26"/>
    </row>
    <row r="53" spans="1:20" s="15" customFormat="1" x14ac:dyDescent="0.3">
      <c r="A53" s="15" t="s">
        <v>287</v>
      </c>
      <c r="B53" s="6" t="s">
        <v>289</v>
      </c>
      <c r="C53" s="8" t="s">
        <v>290</v>
      </c>
      <c r="D53" s="8" t="s">
        <v>238</v>
      </c>
      <c r="E53" s="30"/>
      <c r="F53" s="30"/>
      <c r="G53" s="33" t="s">
        <v>239</v>
      </c>
      <c r="H53" s="6" t="s">
        <v>258</v>
      </c>
      <c r="I53" s="6" t="s">
        <v>253</v>
      </c>
      <c r="J53" s="33" t="s">
        <v>259</v>
      </c>
      <c r="K53" s="33" t="s">
        <v>239</v>
      </c>
      <c r="L53" s="33" t="s">
        <v>260</v>
      </c>
      <c r="M53" s="2"/>
    </row>
    <row r="54" spans="1:20" x14ac:dyDescent="0.3">
      <c r="A54" s="15" t="s">
        <v>295</v>
      </c>
      <c r="B54" s="30" t="s">
        <v>68</v>
      </c>
      <c r="C54" s="30">
        <v>164</v>
      </c>
      <c r="D54" s="30">
        <v>73</v>
      </c>
      <c r="E54" s="30"/>
      <c r="F54" s="30">
        <f t="shared" ref="F54:F76" si="12">SUM((230-C54)*0.9)*3</f>
        <v>178.2</v>
      </c>
      <c r="G54" s="30">
        <f t="shared" ref="G54:G76" si="13">ROUNDDOWN(F54,0)</f>
        <v>178</v>
      </c>
      <c r="H54" s="30">
        <v>571</v>
      </c>
      <c r="I54" s="30">
        <f t="shared" ref="I54:I76" si="14">SUM(G54,H54)</f>
        <v>749</v>
      </c>
      <c r="J54" s="30">
        <v>615</v>
      </c>
      <c r="K54" s="15">
        <v>178</v>
      </c>
      <c r="L54" s="15">
        <f t="shared" ref="L54:L76" si="15">SUM(I54,J54,K54)</f>
        <v>1542</v>
      </c>
      <c r="M54" s="15"/>
    </row>
    <row r="55" spans="1:20" x14ac:dyDescent="0.3">
      <c r="A55" s="31" t="s">
        <v>43</v>
      </c>
      <c r="B55" s="30" t="s">
        <v>68</v>
      </c>
      <c r="C55" s="30">
        <v>222</v>
      </c>
      <c r="D55" s="30">
        <v>65</v>
      </c>
      <c r="E55" s="30"/>
      <c r="F55" s="30">
        <f t="shared" si="12"/>
        <v>21.6</v>
      </c>
      <c r="G55" s="30">
        <f t="shared" si="13"/>
        <v>21</v>
      </c>
      <c r="H55" s="30">
        <v>715</v>
      </c>
      <c r="I55" s="30">
        <f t="shared" si="14"/>
        <v>736</v>
      </c>
      <c r="J55" s="30">
        <v>750</v>
      </c>
      <c r="K55" s="15">
        <v>21</v>
      </c>
      <c r="L55" s="15">
        <f t="shared" si="15"/>
        <v>1507</v>
      </c>
      <c r="M55" s="15"/>
    </row>
    <row r="56" spans="1:20" x14ac:dyDescent="0.3">
      <c r="A56" s="15" t="s">
        <v>11</v>
      </c>
      <c r="B56" s="30" t="s">
        <v>68</v>
      </c>
      <c r="C56" s="30">
        <v>194</v>
      </c>
      <c r="D56" s="30">
        <v>71</v>
      </c>
      <c r="E56" s="30"/>
      <c r="F56" s="30">
        <f t="shared" si="12"/>
        <v>97.199999999999989</v>
      </c>
      <c r="G56" s="30">
        <f t="shared" si="13"/>
        <v>97</v>
      </c>
      <c r="H56" s="30">
        <v>688</v>
      </c>
      <c r="I56" s="30">
        <f t="shared" si="14"/>
        <v>785</v>
      </c>
      <c r="J56" s="30">
        <v>558</v>
      </c>
      <c r="K56" s="15">
        <v>97</v>
      </c>
      <c r="L56" s="15">
        <f t="shared" si="15"/>
        <v>1440</v>
      </c>
      <c r="M56" s="15"/>
    </row>
    <row r="57" spans="1:20" x14ac:dyDescent="0.3">
      <c r="A57" s="15" t="s">
        <v>226</v>
      </c>
      <c r="B57" s="30" t="s">
        <v>68</v>
      </c>
      <c r="C57" s="30">
        <v>213</v>
      </c>
      <c r="D57" s="30">
        <v>74</v>
      </c>
      <c r="E57" s="30"/>
      <c r="F57" s="30">
        <f t="shared" si="12"/>
        <v>45.900000000000006</v>
      </c>
      <c r="G57" s="30">
        <f t="shared" si="13"/>
        <v>45</v>
      </c>
      <c r="H57" s="30">
        <v>693</v>
      </c>
      <c r="I57" s="30">
        <f t="shared" si="14"/>
        <v>738</v>
      </c>
      <c r="J57" s="30">
        <v>643</v>
      </c>
      <c r="K57" s="15">
        <v>45</v>
      </c>
      <c r="L57" s="15">
        <f t="shared" si="15"/>
        <v>1426</v>
      </c>
      <c r="M57" s="15"/>
    </row>
    <row r="58" spans="1:20" x14ac:dyDescent="0.3">
      <c r="A58" s="15" t="s">
        <v>240</v>
      </c>
      <c r="B58" s="30" t="s">
        <v>68</v>
      </c>
      <c r="C58" s="30">
        <v>193</v>
      </c>
      <c r="D58" s="30">
        <v>68</v>
      </c>
      <c r="E58" s="30"/>
      <c r="F58" s="30">
        <f t="shared" si="12"/>
        <v>99.9</v>
      </c>
      <c r="G58" s="30">
        <f t="shared" si="13"/>
        <v>99</v>
      </c>
      <c r="H58" s="30">
        <v>599</v>
      </c>
      <c r="I58" s="30">
        <f t="shared" si="14"/>
        <v>698</v>
      </c>
      <c r="J58" s="30">
        <v>628</v>
      </c>
      <c r="K58" s="15">
        <v>99</v>
      </c>
      <c r="L58" s="15">
        <f t="shared" si="15"/>
        <v>1425</v>
      </c>
      <c r="M58" s="15"/>
    </row>
    <row r="59" spans="1:20" x14ac:dyDescent="0.3">
      <c r="A59" s="15" t="s">
        <v>25</v>
      </c>
      <c r="B59" s="30" t="s">
        <v>68</v>
      </c>
      <c r="C59" s="30">
        <v>210</v>
      </c>
      <c r="D59" s="30">
        <v>68</v>
      </c>
      <c r="E59" s="30"/>
      <c r="F59" s="30">
        <f t="shared" si="12"/>
        <v>54</v>
      </c>
      <c r="G59" s="30">
        <f t="shared" si="13"/>
        <v>54</v>
      </c>
      <c r="H59" s="30">
        <v>631</v>
      </c>
      <c r="I59" s="30">
        <f t="shared" si="14"/>
        <v>685</v>
      </c>
      <c r="J59" s="30">
        <v>683</v>
      </c>
      <c r="K59" s="15">
        <v>54</v>
      </c>
      <c r="L59" s="15">
        <f t="shared" si="15"/>
        <v>1422</v>
      </c>
      <c r="M59" s="15"/>
      <c r="T59" s="15"/>
    </row>
    <row r="60" spans="1:20" x14ac:dyDescent="0.3">
      <c r="A60" s="15" t="s">
        <v>197</v>
      </c>
      <c r="B60" s="30" t="s">
        <v>68</v>
      </c>
      <c r="C60" s="30">
        <v>151</v>
      </c>
      <c r="D60" s="30">
        <v>74</v>
      </c>
      <c r="E60" s="30"/>
      <c r="F60" s="30">
        <f t="shared" si="12"/>
        <v>213.3</v>
      </c>
      <c r="G60" s="30">
        <f t="shared" si="13"/>
        <v>213</v>
      </c>
      <c r="H60" s="30">
        <v>501</v>
      </c>
      <c r="I60" s="30">
        <f t="shared" si="14"/>
        <v>714</v>
      </c>
      <c r="J60" s="30">
        <v>494</v>
      </c>
      <c r="K60" s="15">
        <v>213</v>
      </c>
      <c r="L60" s="15">
        <f t="shared" si="15"/>
        <v>1421</v>
      </c>
      <c r="M60" s="15"/>
    </row>
    <row r="61" spans="1:20" x14ac:dyDescent="0.3">
      <c r="A61" s="15" t="s">
        <v>189</v>
      </c>
      <c r="B61" s="30" t="s">
        <v>68</v>
      </c>
      <c r="C61" s="30">
        <v>201</v>
      </c>
      <c r="D61" s="30">
        <v>65</v>
      </c>
      <c r="E61" s="30"/>
      <c r="F61" s="30">
        <f t="shared" si="12"/>
        <v>78.300000000000011</v>
      </c>
      <c r="G61" s="30">
        <f t="shared" si="13"/>
        <v>78</v>
      </c>
      <c r="H61" s="30">
        <v>614</v>
      </c>
      <c r="I61" s="30">
        <f t="shared" si="14"/>
        <v>692</v>
      </c>
      <c r="J61" s="30">
        <v>650</v>
      </c>
      <c r="K61" s="15">
        <v>78</v>
      </c>
      <c r="L61" s="15">
        <f t="shared" si="15"/>
        <v>1420</v>
      </c>
      <c r="M61" s="15"/>
    </row>
    <row r="62" spans="1:20" x14ac:dyDescent="0.3">
      <c r="A62" s="15" t="s">
        <v>24</v>
      </c>
      <c r="B62" s="30" t="s">
        <v>68</v>
      </c>
      <c r="C62" s="30">
        <v>189</v>
      </c>
      <c r="D62" s="30">
        <v>70</v>
      </c>
      <c r="E62" s="30"/>
      <c r="F62" s="30">
        <f t="shared" si="12"/>
        <v>110.69999999999999</v>
      </c>
      <c r="G62" s="30">
        <f t="shared" si="13"/>
        <v>110</v>
      </c>
      <c r="H62" s="30">
        <v>578</v>
      </c>
      <c r="I62" s="30">
        <f t="shared" si="14"/>
        <v>688</v>
      </c>
      <c r="J62" s="30">
        <v>619</v>
      </c>
      <c r="K62" s="15">
        <v>110</v>
      </c>
      <c r="L62" s="15">
        <f t="shared" si="15"/>
        <v>1417</v>
      </c>
      <c r="M62" s="15"/>
    </row>
    <row r="63" spans="1:20" x14ac:dyDescent="0.3">
      <c r="A63" s="15" t="s">
        <v>35</v>
      </c>
      <c r="B63" s="30" t="s">
        <v>68</v>
      </c>
      <c r="C63" s="30">
        <v>195</v>
      </c>
      <c r="D63" s="30">
        <v>70</v>
      </c>
      <c r="E63" s="30"/>
      <c r="F63" s="30">
        <f t="shared" si="12"/>
        <v>94.5</v>
      </c>
      <c r="G63" s="30">
        <f t="shared" si="13"/>
        <v>94</v>
      </c>
      <c r="H63" s="30">
        <v>601</v>
      </c>
      <c r="I63" s="30">
        <f t="shared" si="14"/>
        <v>695</v>
      </c>
      <c r="J63" s="30">
        <v>599</v>
      </c>
      <c r="K63" s="15">
        <v>94</v>
      </c>
      <c r="L63" s="15">
        <f t="shared" si="15"/>
        <v>1388</v>
      </c>
      <c r="M63" s="15"/>
    </row>
    <row r="64" spans="1:20" x14ac:dyDescent="0.3">
      <c r="A64" s="15" t="s">
        <v>28</v>
      </c>
      <c r="B64" s="30" t="s">
        <v>68</v>
      </c>
      <c r="C64" s="30">
        <v>199</v>
      </c>
      <c r="D64" s="30">
        <v>66</v>
      </c>
      <c r="E64" s="30"/>
      <c r="F64" s="30">
        <f t="shared" si="12"/>
        <v>83.7</v>
      </c>
      <c r="G64" s="30">
        <f t="shared" si="13"/>
        <v>83</v>
      </c>
      <c r="H64" s="30">
        <v>657</v>
      </c>
      <c r="I64" s="30">
        <f t="shared" si="14"/>
        <v>740</v>
      </c>
      <c r="J64" s="30">
        <v>563</v>
      </c>
      <c r="K64" s="15">
        <v>83</v>
      </c>
      <c r="L64" s="15">
        <f t="shared" si="15"/>
        <v>1386</v>
      </c>
      <c r="M64" s="15"/>
    </row>
    <row r="65" spans="1:13" x14ac:dyDescent="0.3">
      <c r="A65" s="15" t="s">
        <v>40</v>
      </c>
      <c r="B65" s="30" t="s">
        <v>68</v>
      </c>
      <c r="C65" s="30">
        <v>203</v>
      </c>
      <c r="D65" s="30">
        <v>72</v>
      </c>
      <c r="E65" s="30"/>
      <c r="F65" s="30">
        <f t="shared" si="12"/>
        <v>72.900000000000006</v>
      </c>
      <c r="G65" s="30">
        <f t="shared" si="13"/>
        <v>72</v>
      </c>
      <c r="H65" s="30">
        <v>622</v>
      </c>
      <c r="I65" s="30">
        <f t="shared" si="14"/>
        <v>694</v>
      </c>
      <c r="J65" s="30">
        <v>592</v>
      </c>
      <c r="K65" s="15">
        <v>72</v>
      </c>
      <c r="L65" s="15">
        <f t="shared" si="15"/>
        <v>1358</v>
      </c>
      <c r="M65" s="15"/>
    </row>
    <row r="66" spans="1:13" x14ac:dyDescent="0.3">
      <c r="A66" s="15" t="s">
        <v>22</v>
      </c>
      <c r="B66" s="30" t="s">
        <v>68</v>
      </c>
      <c r="C66" s="30">
        <v>211</v>
      </c>
      <c r="D66" s="30">
        <v>71</v>
      </c>
      <c r="E66" s="30"/>
      <c r="F66" s="30">
        <f t="shared" si="12"/>
        <v>51.300000000000004</v>
      </c>
      <c r="G66" s="30">
        <f t="shared" si="13"/>
        <v>51</v>
      </c>
      <c r="H66" s="30">
        <v>599</v>
      </c>
      <c r="I66" s="30">
        <f t="shared" si="14"/>
        <v>650</v>
      </c>
      <c r="J66" s="30">
        <v>650</v>
      </c>
      <c r="K66" s="15">
        <v>51</v>
      </c>
      <c r="L66" s="15">
        <f t="shared" si="15"/>
        <v>1351</v>
      </c>
      <c r="M66" s="15"/>
    </row>
    <row r="67" spans="1:13" x14ac:dyDescent="0.3">
      <c r="A67" s="15" t="s">
        <v>241</v>
      </c>
      <c r="B67" s="30" t="s">
        <v>68</v>
      </c>
      <c r="C67" s="30">
        <v>203</v>
      </c>
      <c r="D67" s="30">
        <v>71</v>
      </c>
      <c r="E67" s="30"/>
      <c r="F67" s="30">
        <f t="shared" si="12"/>
        <v>72.900000000000006</v>
      </c>
      <c r="G67" s="30">
        <f t="shared" si="13"/>
        <v>72</v>
      </c>
      <c r="H67" s="30">
        <v>579</v>
      </c>
      <c r="I67" s="30">
        <f t="shared" si="14"/>
        <v>651</v>
      </c>
      <c r="J67" s="30">
        <v>598</v>
      </c>
      <c r="K67" s="15">
        <v>72</v>
      </c>
      <c r="L67" s="15">
        <f t="shared" si="15"/>
        <v>1321</v>
      </c>
      <c r="M67" s="15"/>
    </row>
    <row r="68" spans="1:13" x14ac:dyDescent="0.3">
      <c r="A68" s="15" t="s">
        <v>217</v>
      </c>
      <c r="B68" s="30" t="s">
        <v>68</v>
      </c>
      <c r="C68" s="30">
        <v>213</v>
      </c>
      <c r="D68" s="30">
        <v>69</v>
      </c>
      <c r="E68" s="30"/>
      <c r="F68" s="30">
        <f t="shared" si="12"/>
        <v>45.900000000000006</v>
      </c>
      <c r="G68" s="30">
        <f t="shared" si="13"/>
        <v>45</v>
      </c>
      <c r="H68" s="30">
        <v>579</v>
      </c>
      <c r="I68" s="30">
        <f t="shared" si="14"/>
        <v>624</v>
      </c>
      <c r="J68" s="30">
        <v>651</v>
      </c>
      <c r="K68" s="15">
        <v>45</v>
      </c>
      <c r="L68" s="15">
        <f t="shared" si="15"/>
        <v>1320</v>
      </c>
      <c r="M68" s="15"/>
    </row>
    <row r="69" spans="1:13" x14ac:dyDescent="0.3">
      <c r="A69" s="15" t="s">
        <v>196</v>
      </c>
      <c r="B69" s="30" t="s">
        <v>68</v>
      </c>
      <c r="C69" s="30">
        <v>166</v>
      </c>
      <c r="D69" s="30">
        <v>70</v>
      </c>
      <c r="E69" s="30"/>
      <c r="F69" s="30">
        <f t="shared" si="12"/>
        <v>172.8</v>
      </c>
      <c r="G69" s="30">
        <f t="shared" si="13"/>
        <v>172</v>
      </c>
      <c r="H69" s="30">
        <v>491</v>
      </c>
      <c r="I69" s="30">
        <f t="shared" si="14"/>
        <v>663</v>
      </c>
      <c r="J69" s="30">
        <v>470</v>
      </c>
      <c r="K69" s="15">
        <v>172</v>
      </c>
      <c r="L69" s="15">
        <f t="shared" si="15"/>
        <v>1305</v>
      </c>
      <c r="M69" s="15"/>
    </row>
    <row r="70" spans="1:13" x14ac:dyDescent="0.3">
      <c r="A70" s="15" t="s">
        <v>250</v>
      </c>
      <c r="B70" s="30" t="s">
        <v>68</v>
      </c>
      <c r="C70" s="30">
        <v>187</v>
      </c>
      <c r="D70" s="30">
        <v>72</v>
      </c>
      <c r="E70" s="30"/>
      <c r="F70" s="30">
        <f t="shared" si="12"/>
        <v>116.10000000000001</v>
      </c>
      <c r="G70" s="30">
        <f t="shared" si="13"/>
        <v>116</v>
      </c>
      <c r="H70" s="30">
        <v>530</v>
      </c>
      <c r="I70" s="30">
        <f t="shared" si="14"/>
        <v>646</v>
      </c>
      <c r="J70" s="30">
        <v>552</v>
      </c>
      <c r="K70" s="15">
        <v>89</v>
      </c>
      <c r="L70" s="15">
        <f t="shared" si="15"/>
        <v>1287</v>
      </c>
      <c r="M70" s="15"/>
    </row>
    <row r="71" spans="1:13" x14ac:dyDescent="0.3">
      <c r="A71" s="15" t="s">
        <v>16</v>
      </c>
      <c r="B71" s="30" t="s">
        <v>68</v>
      </c>
      <c r="C71" s="30">
        <v>174</v>
      </c>
      <c r="D71" s="30">
        <v>69</v>
      </c>
      <c r="E71" s="30"/>
      <c r="F71" s="30">
        <f t="shared" si="12"/>
        <v>151.19999999999999</v>
      </c>
      <c r="G71" s="30">
        <f t="shared" si="13"/>
        <v>151</v>
      </c>
      <c r="H71" s="30">
        <v>458</v>
      </c>
      <c r="I71" s="30">
        <f t="shared" si="14"/>
        <v>609</v>
      </c>
      <c r="J71" s="30">
        <v>504</v>
      </c>
      <c r="K71" s="15">
        <v>151</v>
      </c>
      <c r="L71" s="15">
        <f t="shared" si="15"/>
        <v>1264</v>
      </c>
      <c r="M71" s="15"/>
    </row>
    <row r="72" spans="1:13" x14ac:dyDescent="0.3">
      <c r="A72" s="15" t="s">
        <v>27</v>
      </c>
      <c r="B72" s="30" t="s">
        <v>68</v>
      </c>
      <c r="C72" s="30">
        <v>206</v>
      </c>
      <c r="D72" s="30">
        <v>69</v>
      </c>
      <c r="E72" s="30"/>
      <c r="F72" s="30">
        <f t="shared" si="12"/>
        <v>64.800000000000011</v>
      </c>
      <c r="G72" s="30">
        <f t="shared" si="13"/>
        <v>64</v>
      </c>
      <c r="H72" s="30">
        <v>501</v>
      </c>
      <c r="I72" s="30">
        <f t="shared" si="14"/>
        <v>565</v>
      </c>
      <c r="J72" s="30">
        <v>631</v>
      </c>
      <c r="K72" s="15">
        <v>64</v>
      </c>
      <c r="L72" s="15">
        <f t="shared" si="15"/>
        <v>1260</v>
      </c>
      <c r="M72" s="15"/>
    </row>
    <row r="73" spans="1:13" x14ac:dyDescent="0.3">
      <c r="A73" s="15" t="s">
        <v>245</v>
      </c>
      <c r="B73" s="30" t="s">
        <v>68</v>
      </c>
      <c r="C73" s="30">
        <v>214</v>
      </c>
      <c r="D73" s="30">
        <v>67</v>
      </c>
      <c r="E73" s="30"/>
      <c r="F73" s="30">
        <f t="shared" si="12"/>
        <v>43.2</v>
      </c>
      <c r="G73" s="30">
        <f t="shared" si="13"/>
        <v>43</v>
      </c>
      <c r="H73" s="30">
        <v>593</v>
      </c>
      <c r="I73" s="30">
        <f t="shared" si="14"/>
        <v>636</v>
      </c>
      <c r="J73" s="30">
        <v>576</v>
      </c>
      <c r="K73" s="15">
        <v>43</v>
      </c>
      <c r="L73" s="15">
        <f t="shared" si="15"/>
        <v>1255</v>
      </c>
      <c r="M73" s="15"/>
    </row>
    <row r="74" spans="1:13" x14ac:dyDescent="0.3">
      <c r="A74" s="15" t="s">
        <v>200</v>
      </c>
      <c r="B74" s="30" t="s">
        <v>68</v>
      </c>
      <c r="C74" s="30">
        <v>192</v>
      </c>
      <c r="D74" s="30">
        <v>69</v>
      </c>
      <c r="E74" s="30"/>
      <c r="F74" s="30">
        <f t="shared" si="12"/>
        <v>102.60000000000001</v>
      </c>
      <c r="G74" s="30">
        <f t="shared" si="13"/>
        <v>102</v>
      </c>
      <c r="H74" s="30">
        <v>494</v>
      </c>
      <c r="I74" s="30">
        <f t="shared" si="14"/>
        <v>596</v>
      </c>
      <c r="J74" s="30">
        <v>546</v>
      </c>
      <c r="K74" s="15">
        <v>102</v>
      </c>
      <c r="L74" s="15">
        <f t="shared" si="15"/>
        <v>1244</v>
      </c>
      <c r="M74" s="15"/>
    </row>
    <row r="75" spans="1:13" x14ac:dyDescent="0.3">
      <c r="A75" s="15" t="s">
        <v>48</v>
      </c>
      <c r="B75" s="30" t="s">
        <v>68</v>
      </c>
      <c r="C75" s="30">
        <v>181</v>
      </c>
      <c r="D75" s="30">
        <v>71</v>
      </c>
      <c r="E75" s="30"/>
      <c r="F75" s="30">
        <f t="shared" si="12"/>
        <v>132.30000000000001</v>
      </c>
      <c r="G75" s="30">
        <f t="shared" si="13"/>
        <v>132</v>
      </c>
      <c r="H75" s="30">
        <v>518</v>
      </c>
      <c r="I75" s="30">
        <f t="shared" si="14"/>
        <v>650</v>
      </c>
      <c r="J75" s="30">
        <v>457</v>
      </c>
      <c r="K75" s="15">
        <v>132</v>
      </c>
      <c r="L75" s="15">
        <f t="shared" si="15"/>
        <v>1239</v>
      </c>
      <c r="M75" s="15"/>
    </row>
    <row r="76" spans="1:13" x14ac:dyDescent="0.3">
      <c r="A76" s="15" t="s">
        <v>14</v>
      </c>
      <c r="B76" s="30" t="s">
        <v>68</v>
      </c>
      <c r="C76" s="30">
        <v>198</v>
      </c>
      <c r="D76" s="30">
        <v>66</v>
      </c>
      <c r="E76" s="30"/>
      <c r="F76" s="30">
        <f t="shared" si="12"/>
        <v>86.4</v>
      </c>
      <c r="G76" s="30">
        <f t="shared" si="13"/>
        <v>86</v>
      </c>
      <c r="H76" s="30">
        <v>489</v>
      </c>
      <c r="I76" s="30">
        <f t="shared" si="14"/>
        <v>575</v>
      </c>
      <c r="J76" s="30">
        <v>535</v>
      </c>
      <c r="K76" s="15">
        <v>86</v>
      </c>
      <c r="L76" s="15">
        <f t="shared" si="15"/>
        <v>1196</v>
      </c>
      <c r="M76" s="15"/>
    </row>
    <row r="77" spans="1:13" x14ac:dyDescent="0.3">
      <c r="A77" s="16" t="s">
        <v>288</v>
      </c>
      <c r="B77" s="8" t="s">
        <v>289</v>
      </c>
      <c r="C77" s="8" t="s">
        <v>290</v>
      </c>
      <c r="D77" s="8" t="s">
        <v>238</v>
      </c>
      <c r="E77" s="8"/>
      <c r="F77" s="8"/>
      <c r="G77" s="34" t="s">
        <v>239</v>
      </c>
      <c r="H77" s="6" t="s">
        <v>258</v>
      </c>
      <c r="I77" s="6" t="s">
        <v>253</v>
      </c>
      <c r="J77" s="33" t="s">
        <v>259</v>
      </c>
      <c r="K77" s="33" t="s">
        <v>239</v>
      </c>
      <c r="L77" s="33" t="s">
        <v>260</v>
      </c>
    </row>
    <row r="78" spans="1:13" x14ac:dyDescent="0.3">
      <c r="A78" s="16" t="s">
        <v>5</v>
      </c>
      <c r="B78" s="17" t="s">
        <v>68</v>
      </c>
      <c r="C78" s="17">
        <v>182</v>
      </c>
      <c r="D78" s="17">
        <v>76</v>
      </c>
      <c r="E78" s="17"/>
      <c r="F78" s="17">
        <f t="shared" ref="F78:F85" si="16">SUM((230-C78)*0.9)*3</f>
        <v>129.60000000000002</v>
      </c>
      <c r="G78" s="17">
        <f t="shared" ref="G78:G85" si="17">ROUNDDOWN(F78,0)</f>
        <v>129</v>
      </c>
      <c r="H78" s="17">
        <v>597</v>
      </c>
      <c r="I78" s="17">
        <f t="shared" ref="I78:I85" si="18">SUM(G78,H78)</f>
        <v>726</v>
      </c>
      <c r="J78" s="17">
        <v>591</v>
      </c>
      <c r="K78" s="16">
        <v>129</v>
      </c>
      <c r="L78" s="16">
        <f t="shared" ref="L78:L85" si="19">SUM(I78,J78,K78)</f>
        <v>1446</v>
      </c>
      <c r="M78" s="16"/>
    </row>
    <row r="79" spans="1:13" x14ac:dyDescent="0.3">
      <c r="A79" s="16" t="s">
        <v>3</v>
      </c>
      <c r="B79" s="17" t="s">
        <v>68</v>
      </c>
      <c r="C79" s="17">
        <v>198</v>
      </c>
      <c r="D79" s="17">
        <v>75</v>
      </c>
      <c r="E79" s="17"/>
      <c r="F79" s="17">
        <f t="shared" si="16"/>
        <v>86.4</v>
      </c>
      <c r="G79" s="17">
        <f t="shared" si="17"/>
        <v>86</v>
      </c>
      <c r="H79" s="17">
        <v>596</v>
      </c>
      <c r="I79" s="17">
        <f t="shared" si="18"/>
        <v>682</v>
      </c>
      <c r="J79" s="17">
        <v>650</v>
      </c>
      <c r="K79" s="16">
        <v>86</v>
      </c>
      <c r="L79" s="16">
        <f t="shared" si="19"/>
        <v>1418</v>
      </c>
      <c r="M79" s="16"/>
    </row>
    <row r="80" spans="1:13" x14ac:dyDescent="0.3">
      <c r="A80" s="16" t="s">
        <v>33</v>
      </c>
      <c r="B80" s="17" t="s">
        <v>68</v>
      </c>
      <c r="C80" s="17">
        <v>194</v>
      </c>
      <c r="D80" s="17">
        <v>78</v>
      </c>
      <c r="E80" s="17"/>
      <c r="F80" s="17">
        <f t="shared" si="16"/>
        <v>97.199999999999989</v>
      </c>
      <c r="G80" s="17">
        <f t="shared" si="17"/>
        <v>97</v>
      </c>
      <c r="H80" s="17">
        <v>565</v>
      </c>
      <c r="I80" s="17">
        <f t="shared" si="18"/>
        <v>662</v>
      </c>
      <c r="J80" s="17">
        <v>618</v>
      </c>
      <c r="K80" s="16">
        <v>97</v>
      </c>
      <c r="L80" s="16">
        <f t="shared" si="19"/>
        <v>1377</v>
      </c>
      <c r="M80" s="16"/>
    </row>
    <row r="81" spans="1:13" x14ac:dyDescent="0.3">
      <c r="A81" s="16" t="s">
        <v>55</v>
      </c>
      <c r="B81" s="17" t="s">
        <v>68</v>
      </c>
      <c r="C81" s="17">
        <v>190</v>
      </c>
      <c r="D81" s="17">
        <v>78</v>
      </c>
      <c r="E81" s="17"/>
      <c r="F81" s="17">
        <f t="shared" si="16"/>
        <v>108</v>
      </c>
      <c r="G81" s="17">
        <f t="shared" si="17"/>
        <v>108</v>
      </c>
      <c r="H81" s="17">
        <v>612</v>
      </c>
      <c r="I81" s="17">
        <f t="shared" si="18"/>
        <v>720</v>
      </c>
      <c r="J81" s="17">
        <v>528</v>
      </c>
      <c r="K81" s="16">
        <v>108</v>
      </c>
      <c r="L81" s="16">
        <f t="shared" si="19"/>
        <v>1356</v>
      </c>
      <c r="M81" s="16"/>
    </row>
    <row r="82" spans="1:13" x14ac:dyDescent="0.3">
      <c r="A82" s="16" t="s">
        <v>51</v>
      </c>
      <c r="B82" s="17" t="s">
        <v>68</v>
      </c>
      <c r="C82" s="17">
        <v>115</v>
      </c>
      <c r="D82" s="17">
        <v>79</v>
      </c>
      <c r="E82" s="17"/>
      <c r="F82" s="17">
        <f t="shared" si="16"/>
        <v>310.5</v>
      </c>
      <c r="G82" s="17">
        <f t="shared" si="17"/>
        <v>310</v>
      </c>
      <c r="H82" s="17">
        <v>361</v>
      </c>
      <c r="I82" s="17">
        <f t="shared" si="18"/>
        <v>671</v>
      </c>
      <c r="J82" s="17">
        <v>338</v>
      </c>
      <c r="K82" s="16">
        <v>310</v>
      </c>
      <c r="L82" s="16">
        <f t="shared" si="19"/>
        <v>1319</v>
      </c>
      <c r="M82" s="16"/>
    </row>
    <row r="83" spans="1:13" x14ac:dyDescent="0.3">
      <c r="A83" s="16" t="s">
        <v>29</v>
      </c>
      <c r="B83" s="17" t="s">
        <v>68</v>
      </c>
      <c r="C83" s="17">
        <v>171</v>
      </c>
      <c r="D83" s="17">
        <v>83</v>
      </c>
      <c r="E83" s="17"/>
      <c r="F83" s="17">
        <f t="shared" si="16"/>
        <v>159.30000000000001</v>
      </c>
      <c r="G83" s="17">
        <f t="shared" si="17"/>
        <v>159</v>
      </c>
      <c r="H83" s="17">
        <v>489</v>
      </c>
      <c r="I83" s="17">
        <f t="shared" si="18"/>
        <v>648</v>
      </c>
      <c r="J83" s="17">
        <v>496</v>
      </c>
      <c r="K83" s="16">
        <v>159</v>
      </c>
      <c r="L83" s="16">
        <f t="shared" si="19"/>
        <v>1303</v>
      </c>
      <c r="M83" s="16"/>
    </row>
    <row r="84" spans="1:13" x14ac:dyDescent="0.3">
      <c r="A84" s="16" t="s">
        <v>211</v>
      </c>
      <c r="B84" s="17" t="s">
        <v>68</v>
      </c>
      <c r="C84" s="17">
        <v>189</v>
      </c>
      <c r="D84" s="17">
        <v>75</v>
      </c>
      <c r="E84" s="17"/>
      <c r="F84" s="17">
        <f t="shared" si="16"/>
        <v>110.69999999999999</v>
      </c>
      <c r="G84" s="17">
        <f t="shared" si="17"/>
        <v>110</v>
      </c>
      <c r="H84" s="17">
        <v>563</v>
      </c>
      <c r="I84" s="17">
        <f t="shared" si="18"/>
        <v>673</v>
      </c>
      <c r="J84" s="17">
        <v>488</v>
      </c>
      <c r="K84" s="16">
        <v>110</v>
      </c>
      <c r="L84" s="16">
        <f t="shared" si="19"/>
        <v>1271</v>
      </c>
      <c r="M84" s="16"/>
    </row>
    <row r="85" spans="1:13" x14ac:dyDescent="0.3">
      <c r="A85" s="16" t="s">
        <v>13</v>
      </c>
      <c r="B85" s="17" t="s">
        <v>68</v>
      </c>
      <c r="C85" s="17">
        <v>173</v>
      </c>
      <c r="D85" s="17">
        <v>79</v>
      </c>
      <c r="E85" s="17"/>
      <c r="F85" s="17">
        <f t="shared" si="16"/>
        <v>153.9</v>
      </c>
      <c r="G85" s="17">
        <f t="shared" si="17"/>
        <v>153</v>
      </c>
      <c r="H85" s="17">
        <v>451</v>
      </c>
      <c r="I85" s="17">
        <f t="shared" si="18"/>
        <v>604</v>
      </c>
      <c r="J85" s="17">
        <v>463</v>
      </c>
      <c r="K85" s="16">
        <v>153</v>
      </c>
      <c r="L85" s="16">
        <f t="shared" si="19"/>
        <v>1220</v>
      </c>
      <c r="M85" s="16"/>
    </row>
    <row r="86" spans="1:13" x14ac:dyDescent="0.3">
      <c r="A86" s="16"/>
      <c r="B86" s="17"/>
      <c r="C86" s="16"/>
      <c r="D86" s="16"/>
      <c r="E86" s="16"/>
      <c r="F86" s="16"/>
      <c r="G86" s="16"/>
      <c r="H86" s="17"/>
      <c r="I86" s="17"/>
      <c r="J86" s="16"/>
      <c r="K86" s="16"/>
      <c r="L86" s="16"/>
      <c r="M86" s="16"/>
    </row>
  </sheetData>
  <sortState xmlns:xlrd2="http://schemas.microsoft.com/office/spreadsheetml/2017/richdata2" ref="A25:M52">
    <sortCondition descending="1" ref="L25:L52"/>
  </sortState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Singles</vt:lpstr>
      <vt:lpstr>Doubles</vt:lpstr>
      <vt:lpstr>All 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Melonis</dc:creator>
  <cp:lastModifiedBy>Barb Melonis</cp:lastModifiedBy>
  <cp:lastPrinted>2026-04-13T22:44:05Z</cp:lastPrinted>
  <dcterms:created xsi:type="dcterms:W3CDTF">2026-03-30T18:25:20Z</dcterms:created>
  <dcterms:modified xsi:type="dcterms:W3CDTF">2026-04-14T17:22:48Z</dcterms:modified>
</cp:coreProperties>
</file>